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rmack3468\Documents\"/>
    </mc:Choice>
  </mc:AlternateContent>
  <xr:revisionPtr revIDLastSave="0" documentId="8_{2997F255-B4D4-42C0-AFD0-06FCA8C09B07}" xr6:coauthVersionLast="47" xr6:coauthVersionMax="47" xr10:uidLastSave="{00000000-0000-0000-0000-000000000000}"/>
  <bookViews>
    <workbookView xWindow="-120" yWindow="600" windowWidth="38640" windowHeight="15000" xr2:uid="{00000000-000D-0000-FFFF-FFFF00000000}"/>
  </bookViews>
  <sheets>
    <sheet name="Extra Service" sheetId="1" r:id="rId1"/>
    <sheet name="Activity Codes" sheetId="3" r:id="rId2"/>
    <sheet name="Job Code &amp; Title" sheetId="4" state="hidden" r:id="rId3"/>
    <sheet name="ESS Guidelines" sheetId="2" state="hidden" r:id="rId4"/>
  </sheets>
  <definedNames>
    <definedName name="_xlnm._FilterDatabase" localSheetId="2" hidden="1">'Job Code &amp; Title'!$A$1:$B$443</definedName>
    <definedName name="ActivityCode">'Activity Codes'!$B$1:$B$30</definedName>
    <definedName name="Data2">'Job Code &amp; Title'!$A$1:$B$443</definedName>
    <definedName name="JobTitle">#REF!</definedName>
    <definedName name="JOBTitle2">'Job Code &amp; Title'!$A$1:$B$443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10" i="1"/>
  <c r="S10" i="1"/>
  <c r="I10" i="1" l="1"/>
  <c r="AV8" i="1" s="1"/>
  <c r="AV7" i="1" l="1"/>
  <c r="S3" i="1" s="1"/>
  <c r="AV6" i="1"/>
  <c r="S2" i="1" s="1"/>
  <c r="AV5" i="1"/>
  <c r="AV9" i="1" l="1"/>
  <c r="S5" i="1" s="1"/>
  <c r="S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dellgoldimage</author>
  </authors>
  <commentList>
    <comment ref="G10" authorId="0" shapeId="0" xr:uid="{00000000-0006-0000-0000-000001000000}">
      <text>
        <r>
          <rPr>
            <b/>
            <sz val="8"/>
            <color indexed="81"/>
            <rFont val="Tahoma"/>
            <family val="2"/>
          </rPr>
          <t>Certificated Staff=30.00
Non-Cert(outside of contract)=hourly rate of pay</t>
        </r>
      </text>
    </comment>
  </commentList>
</comments>
</file>

<file path=xl/sharedStrings.xml><?xml version="1.0" encoding="utf-8"?>
<sst xmlns="http://schemas.openxmlformats.org/spreadsheetml/2006/main" count="576" uniqueCount="573">
  <si>
    <r>
      <rPr>
        <b/>
        <sz val="18"/>
        <color rgb="FFFFC000"/>
        <rFont val="Calibri"/>
        <family val="2"/>
        <scheme val="minor"/>
      </rPr>
      <t>2024-2025</t>
    </r>
    <r>
      <rPr>
        <b/>
        <sz val="16"/>
        <color rgb="FFFFC000"/>
        <rFont val="Calibri"/>
        <family val="2"/>
        <scheme val="minor"/>
      </rPr>
      <t xml:space="preserve"> SAINT  LOUIS PUBLIC SCHOOLS - Finance Division - Extra Service Approval</t>
    </r>
  </si>
  <si>
    <t>623101-  OASDI (6.2%)</t>
  </si>
  <si>
    <t>PLEASE NOTE THE FOLLOWING:</t>
  </si>
  <si>
    <t>623201 -  Medicare (1.45%)</t>
  </si>
  <si>
    <r>
      <rPr>
        <b/>
        <i/>
        <sz val="11"/>
        <color rgb="FFFFC000"/>
        <rFont val="Calibri"/>
        <family val="2"/>
      </rPr>
      <t xml:space="preserve">• </t>
    </r>
    <r>
      <rPr>
        <b/>
        <i/>
        <sz val="11"/>
        <color rgb="FFFFC000"/>
        <rFont val="Calibri"/>
        <family val="2"/>
        <scheme val="minor"/>
      </rPr>
      <t>Please check your budget to ensure that funds are available to support the extra service duty.</t>
    </r>
  </si>
  <si>
    <t>626101 -  W/Comp &amp; Unemployment (2.9%)</t>
  </si>
  <si>
    <r>
      <rPr>
        <b/>
        <i/>
        <sz val="11"/>
        <color rgb="FFFFC000"/>
        <rFont val="Calibri"/>
        <family val="2"/>
      </rPr>
      <t xml:space="preserve">• </t>
    </r>
    <r>
      <rPr>
        <b/>
        <i/>
        <sz val="11"/>
        <color rgb="FFFFC000"/>
        <rFont val="Calibri"/>
        <family val="2"/>
        <scheme val="minor"/>
      </rPr>
      <t>Prior to completing and submitting this extra service form, an extra service pay agreement should be signed and completed.</t>
    </r>
  </si>
  <si>
    <t>Grand Total of Request</t>
  </si>
  <si>
    <r>
      <rPr>
        <b/>
        <i/>
        <sz val="11"/>
        <color rgb="FFFFC000"/>
        <rFont val="Calibri"/>
        <family val="2"/>
      </rPr>
      <t xml:space="preserve">• </t>
    </r>
    <r>
      <rPr>
        <b/>
        <i/>
        <sz val="11"/>
        <color rgb="FFFFC000"/>
        <rFont val="Calibri"/>
        <family val="2"/>
        <scheme val="minor"/>
      </rPr>
      <t>All extra service spreadsheets must be approved by a member of the ELT, Associate Superintendent, or Network Superintendent.</t>
    </r>
  </si>
  <si>
    <t>**All highlighted columns below must be populated in order for the spreadsheet to be approved and processed**</t>
  </si>
  <si>
    <t>Name</t>
  </si>
  <si>
    <t>Pers. No.</t>
  </si>
  <si>
    <t>Activity Type</t>
  </si>
  <si>
    <t>From</t>
  </si>
  <si>
    <t>To</t>
  </si>
  <si>
    <t>Pay</t>
  </si>
  <si>
    <t># of Hours</t>
  </si>
  <si>
    <t>Total</t>
  </si>
  <si>
    <t>Fund</t>
  </si>
  <si>
    <t>Internal Order</t>
  </si>
  <si>
    <t>Cost</t>
  </si>
  <si>
    <t>Grant Number</t>
  </si>
  <si>
    <t>Approved</t>
  </si>
  <si>
    <t>Comments</t>
  </si>
  <si>
    <t>Job Code</t>
  </si>
  <si>
    <t>Job Title</t>
  </si>
  <si>
    <t>Code</t>
  </si>
  <si>
    <t>Text</t>
  </si>
  <si>
    <t>Rate</t>
  </si>
  <si>
    <t>Center</t>
  </si>
  <si>
    <t>Flag</t>
  </si>
  <si>
    <t>By</t>
  </si>
  <si>
    <t>Date</t>
  </si>
  <si>
    <t>Spreadsheets need to be sent 5 days before end of pay period</t>
  </si>
  <si>
    <t>Once Spreadsheet is uploaded, a time sheet needs to be completed and sent to payroll specialist</t>
  </si>
  <si>
    <t>Department Heads are not paid by the extra service process (Please see process X)</t>
  </si>
  <si>
    <t>Substitutes &amp; Exempt employees are NOT eligible for extras service pay</t>
  </si>
  <si>
    <t>General Rules</t>
  </si>
  <si>
    <t>Job Title- Employee’s job title (Must match system)</t>
  </si>
  <si>
    <t>Job Code- Employee’s job code (Must match system)</t>
  </si>
  <si>
    <t>Comments- Notes of activity (Ex. Tutoring)</t>
  </si>
  <si>
    <t>Approved- All spreadsheets must be approved by principal, and dated when approval was granted</t>
  </si>
  <si>
    <t>Grant Number- Used to track funds if grants related extra service (Ex. TRAN-ERD-19)</t>
  </si>
  <si>
    <t>Cost Center- The location number followed by Extension -00 (Ex. 40562-00)</t>
  </si>
  <si>
    <t>Internal Order- Used if a tracking number is attacked to funds wanting to be used (Ex.  500990)</t>
  </si>
  <si>
    <t>Fund- The fund where expenses should be paid (Ex. 110 for metal detectors &amp; 120 for extra service)</t>
  </si>
  <si>
    <t>Total- Total hours employee worked, (this field is auto generated by calculations)</t>
  </si>
  <si>
    <t># of Hours- Hours worked for date or dates provided</t>
  </si>
  <si>
    <t>Pay rate- Rate of employee pay per hr., (Ex. $25.52 is the standard rate)</t>
  </si>
  <si>
    <t>From/To dates- Provide the exact dates of extra service worked (Ex.  Professional Development should have exact dates of the training) ---- For before and after school activity, date ranges can be expressed for the duration of the services (Ex.  Teacher working 4 weeks of tutoring, (1/7/20xx – 2/5/20xx))</t>
  </si>
  <si>
    <t>Activity Type – This expresses what extra services the employee worked, with every activity text matched with a code. (Codes/Texts labeled on Page 2, Figure 1.1)</t>
  </si>
  <si>
    <t>Pers. No – This is the employee’s personnel number</t>
  </si>
  <si>
    <t>Name – Spell employees name out as (First name, space, Last name) Name must match name in system</t>
  </si>
  <si>
    <t>Extra Service Spreadsheet Headings Overview</t>
  </si>
  <si>
    <t>Spreadsheet should be labeled as (ESS_Date _GOB or Grants _Location_Name or Activity)</t>
  </si>
  <si>
    <r>
      <t>All Extra Service Spreadsheets need to be submitted to either Budget Analyst for GOB funds, or Grant Analyst for Grant Funds.  This process is to make payments for district employees to receive funds efficiently.  Spreadsheets are based on 1</t>
    </r>
    <r>
      <rPr>
        <vertAlign val="superscript"/>
        <sz val="11"/>
        <color theme="1"/>
        <rFont val="Calibri"/>
        <family val="2"/>
        <scheme val="minor"/>
      </rPr>
      <t>st</t>
    </r>
    <r>
      <rPr>
        <sz val="11"/>
        <color theme="1"/>
        <rFont val="Calibri"/>
        <family val="2"/>
        <scheme val="minor"/>
      </rPr>
      <t xml:space="preserve"> Semester or 2</t>
    </r>
    <r>
      <rPr>
        <vertAlign val="superscript"/>
        <sz val="11"/>
        <color theme="1"/>
        <rFont val="Calibri"/>
        <family val="2"/>
        <scheme val="minor"/>
      </rPr>
      <t>nd</t>
    </r>
    <r>
      <rPr>
        <sz val="11"/>
        <color theme="1"/>
        <rFont val="Calibri"/>
        <family val="2"/>
        <scheme val="minor"/>
      </rPr>
      <t xml:space="preserve"> semester timelines, with 2</t>
    </r>
    <r>
      <rPr>
        <vertAlign val="superscript"/>
        <sz val="11"/>
        <color theme="1"/>
        <rFont val="Calibri"/>
        <family val="2"/>
        <scheme val="minor"/>
      </rPr>
      <t>nd</t>
    </r>
    <r>
      <rPr>
        <sz val="11"/>
        <color theme="1"/>
        <rFont val="Calibri"/>
        <family val="2"/>
        <scheme val="minor"/>
      </rPr>
      <t xml:space="preserve"> semester starting in January.  </t>
    </r>
  </si>
  <si>
    <t>Extra Service Processing Guidelines</t>
  </si>
  <si>
    <t>Prior Year</t>
  </si>
  <si>
    <t>0599</t>
  </si>
  <si>
    <t>Homeworks</t>
  </si>
  <si>
    <t>0597</t>
  </si>
  <si>
    <t>Before Care Supervision</t>
  </si>
  <si>
    <t>0596</t>
  </si>
  <si>
    <t>After Care Supervision</t>
  </si>
  <si>
    <t>0595</t>
  </si>
  <si>
    <t>Breakfast Program</t>
  </si>
  <si>
    <t>0583</t>
  </si>
  <si>
    <t>Saturday School</t>
  </si>
  <si>
    <t>0563</t>
  </si>
  <si>
    <t>Community Schools</t>
  </si>
  <si>
    <t>0562</t>
  </si>
  <si>
    <t>Quarantine Pay</t>
  </si>
  <si>
    <t>0543</t>
  </si>
  <si>
    <t>Admin Summer School</t>
  </si>
  <si>
    <t>0533</t>
  </si>
  <si>
    <t>Non Cert Summer School</t>
  </si>
  <si>
    <t>0532</t>
  </si>
  <si>
    <t>Teacher Summer School</t>
  </si>
  <si>
    <t>0531</t>
  </si>
  <si>
    <t>Mentor Pay</t>
  </si>
  <si>
    <t>0525</t>
  </si>
  <si>
    <t>Professional Development</t>
  </si>
  <si>
    <t>0524</t>
  </si>
  <si>
    <t>Tutoring</t>
  </si>
  <si>
    <t>0523</t>
  </si>
  <si>
    <t>Temporary Employees Xserv</t>
  </si>
  <si>
    <t>0521</t>
  </si>
  <si>
    <t>Custodian/Safety</t>
  </si>
  <si>
    <t>0519</t>
  </si>
  <si>
    <t>Extra Service</t>
  </si>
  <si>
    <t>0518</t>
  </si>
  <si>
    <t>Title I</t>
  </si>
  <si>
    <t>0516</t>
  </si>
  <si>
    <t>Metal Detector</t>
  </si>
  <si>
    <t>0514</t>
  </si>
  <si>
    <t>Adult Basic Education (Location 026 Only)</t>
  </si>
  <si>
    <t>0513</t>
  </si>
  <si>
    <t>After School</t>
  </si>
  <si>
    <t>0512</t>
  </si>
  <si>
    <t>Department Head</t>
  </si>
  <si>
    <t>0511</t>
  </si>
  <si>
    <t>Homebound Inst.</t>
  </si>
  <si>
    <t>0509</t>
  </si>
  <si>
    <t>State &amp; Federal Programs</t>
  </si>
  <si>
    <t>0508</t>
  </si>
  <si>
    <t>Title 1</t>
  </si>
  <si>
    <t>Textbook Extra Service</t>
  </si>
  <si>
    <t>0507</t>
  </si>
  <si>
    <t>Teacher</t>
  </si>
  <si>
    <t>Adult Education</t>
  </si>
  <si>
    <t>0506</t>
  </si>
  <si>
    <t>General</t>
  </si>
  <si>
    <t>Adult Basic Education in-service (Location 026 Only)</t>
  </si>
  <si>
    <t>0502</t>
  </si>
  <si>
    <t>Category</t>
  </si>
  <si>
    <t>Funds</t>
  </si>
  <si>
    <t>Non Athletic</t>
  </si>
  <si>
    <t>0501</t>
  </si>
  <si>
    <t>Athletic Coaches</t>
  </si>
  <si>
    <t>0500</t>
  </si>
  <si>
    <t>Type of Extra Service</t>
  </si>
  <si>
    <t>Activity Code</t>
  </si>
  <si>
    <t>Interim Academics Operations Coordinator</t>
  </si>
  <si>
    <t>Executive Secretary to Deputy Superinten</t>
  </si>
  <si>
    <t>Part-Time Counselors</t>
  </si>
  <si>
    <t>Part-Time Translator/Interp ESOL Aide</t>
  </si>
  <si>
    <t>Part-Time Teacher Aide</t>
  </si>
  <si>
    <t>Part-Time Instructor</t>
  </si>
  <si>
    <t>Part-Time Consultant</t>
  </si>
  <si>
    <t>Part-Time Clerk</t>
  </si>
  <si>
    <t>Part-Time Psychological Examiner</t>
  </si>
  <si>
    <t>Part-Time Adult Education/Literacy Instr</t>
  </si>
  <si>
    <t>Temporary Human Resource Staff</t>
  </si>
  <si>
    <t>Temporary Teacher</t>
  </si>
  <si>
    <t>Temporary Non-Certificated</t>
  </si>
  <si>
    <t>Temporary Certificated</t>
  </si>
  <si>
    <t>Temporary Clerk</t>
  </si>
  <si>
    <t>Substitute Clerk</t>
  </si>
  <si>
    <t>Sub Instructional &amp; Care Aide</t>
  </si>
  <si>
    <t>Spring Board Learning Lecturer</t>
  </si>
  <si>
    <t>Temporary Substitute Custodian</t>
  </si>
  <si>
    <t>Substitute Nurse</t>
  </si>
  <si>
    <t>Substitute Child Care Attendant</t>
  </si>
  <si>
    <t>Adult Basic Education Teacher</t>
  </si>
  <si>
    <t>Substitute Coach</t>
  </si>
  <si>
    <t>Substitute Retired Counselor</t>
  </si>
  <si>
    <t>Retired Secondary School Teacher</t>
  </si>
  <si>
    <t>Retired Elem/Middle Teacher</t>
  </si>
  <si>
    <t>Finance Analyst</t>
  </si>
  <si>
    <t>Budget Manager</t>
  </si>
  <si>
    <t>Payroll Manager</t>
  </si>
  <si>
    <t>Attendance Monitor</t>
  </si>
  <si>
    <t>Supplemental Instruction Teacher (Math)</t>
  </si>
  <si>
    <t>Supplemental Instruction Teacher (ELA)</t>
  </si>
  <si>
    <t>Grants Manager</t>
  </si>
  <si>
    <t>Interim Director of Finance</t>
  </si>
  <si>
    <t>Benefits Analyst</t>
  </si>
  <si>
    <t>Director of HR Operations</t>
  </si>
  <si>
    <t>Lead Finance Analyst</t>
  </si>
  <si>
    <t>Brand Strategies Manager</t>
  </si>
  <si>
    <t>Lobbyist</t>
  </si>
  <si>
    <t>Director of Academic Instructional Coach</t>
  </si>
  <si>
    <t>Chief of HR Compliance</t>
  </si>
  <si>
    <t>Chief of HR Operations</t>
  </si>
  <si>
    <t>HRIS Coordinator</t>
  </si>
  <si>
    <t>Coordinator St Louis Plan</t>
  </si>
  <si>
    <t>Instructional Support Facilitator</t>
  </si>
  <si>
    <t>PK-12 -VPArts Sprngbd Partner Specialist</t>
  </si>
  <si>
    <t>SPED Prcs Coor for Assmnt &amp; Related Sev</t>
  </si>
  <si>
    <t>SPED Prcs Coor for Vocational  &amp; Transit</t>
  </si>
  <si>
    <t>SPED Coordinator/BCBA (Autism)</t>
  </si>
  <si>
    <t>SPED Process Coordinator</t>
  </si>
  <si>
    <t>SPED Process Coordinator for Data &amp; Tech</t>
  </si>
  <si>
    <t>Multimedia Design Specialist</t>
  </si>
  <si>
    <t>Homeless and Billing Resource Specialist</t>
  </si>
  <si>
    <t>Director, Professional Development</t>
  </si>
  <si>
    <t>Director of Operations</t>
  </si>
  <si>
    <t>Curriculum Specialist, English</t>
  </si>
  <si>
    <t>Curriculum Specialist, Science</t>
  </si>
  <si>
    <t>Curriculum Specialist, Math</t>
  </si>
  <si>
    <t>Senior Risk Analyst</t>
  </si>
  <si>
    <t>Senior Advisor of Governmental Affairs</t>
  </si>
  <si>
    <t>Director of Facilities</t>
  </si>
  <si>
    <t>Academic Instructional Coach Coordinator</t>
  </si>
  <si>
    <t>Custodial Trainer</t>
  </si>
  <si>
    <t>Literacy Coordinator</t>
  </si>
  <si>
    <t>Clinical Consultant</t>
  </si>
  <si>
    <t>Director of Inst Tech &amp; Logistics</t>
  </si>
  <si>
    <t>PD Research &amp; Data Specialist</t>
  </si>
  <si>
    <t>HR  Operations Specialist</t>
  </si>
  <si>
    <t>Staffing Associate</t>
  </si>
  <si>
    <t>Staffing Specialist</t>
  </si>
  <si>
    <t>Professional Development Leadership &amp; Co</t>
  </si>
  <si>
    <t>Grow Your Own Project Manager</t>
  </si>
  <si>
    <t>Coordinator of Workforce Development (Le</t>
  </si>
  <si>
    <t>Director of Athletics</t>
  </si>
  <si>
    <t>Accounts Payable Analyst</t>
  </si>
  <si>
    <t>ESSER Finance Analyst</t>
  </si>
  <si>
    <t>CTE Curriculum and Data Specialist</t>
  </si>
  <si>
    <t>Early College Academy College Advisor</t>
  </si>
  <si>
    <t>Interim Network Superintendent</t>
  </si>
  <si>
    <t>Interim Lead Finance Analyst</t>
  </si>
  <si>
    <t>Manager of Social Workers</t>
  </si>
  <si>
    <t>Senior Generalist</t>
  </si>
  <si>
    <t>Chief Human Resource Officer</t>
  </si>
  <si>
    <t>Director of Payroll</t>
  </si>
  <si>
    <t>Chief Information Officer</t>
  </si>
  <si>
    <t>Compliance Officer</t>
  </si>
  <si>
    <t>General Counsel</t>
  </si>
  <si>
    <t>Student Recruitment Coordinator</t>
  </si>
  <si>
    <t>Climate &amp; Culture Coordinator </t>
  </si>
  <si>
    <t>CCR Curriculum and Events Facilitator</t>
  </si>
  <si>
    <t>Human Resources Investigator</t>
  </si>
  <si>
    <t>Program Counselor</t>
  </si>
  <si>
    <t>Accelerated Individualized Learing Coord</t>
  </si>
  <si>
    <t>Construction and Trade</t>
  </si>
  <si>
    <t>Cosmetology Instructor</t>
  </si>
  <si>
    <t>CCR Supervisor</t>
  </si>
  <si>
    <t>College Admission Specialist</t>
  </si>
  <si>
    <t>Robotics Teacher</t>
  </si>
  <si>
    <t>Translator/Interpreter ESOL Program</t>
  </si>
  <si>
    <t>Network Administrator</t>
  </si>
  <si>
    <t>Assc Sup of College &amp; Career Readiness</t>
  </si>
  <si>
    <t>Director of Employee Relations</t>
  </si>
  <si>
    <t>Network Superintendent</t>
  </si>
  <si>
    <t>Jobs for Americans Graduates Specialist</t>
  </si>
  <si>
    <t>Career and Technical Education Specialis</t>
  </si>
  <si>
    <t>Manager of Volunteer and Mentor Services</t>
  </si>
  <si>
    <t>Development and Partnership Officer</t>
  </si>
  <si>
    <t>Multi-Tiered System of Support Specialis</t>
  </si>
  <si>
    <t>Building Resident Intern</t>
  </si>
  <si>
    <t>Director of Cash &amp; Investments</t>
  </si>
  <si>
    <t>Dance Teacher</t>
  </si>
  <si>
    <t>Assistant Director of Special Education</t>
  </si>
  <si>
    <t>Interim Learning Associate</t>
  </si>
  <si>
    <t>Gifted Pre-School Teacher</t>
  </si>
  <si>
    <t>Criminal Justice</t>
  </si>
  <si>
    <t>SPED Behavior Therapist</t>
  </si>
  <si>
    <t>Building Learning Associate</t>
  </si>
  <si>
    <t>Virtual Learning Facilitator</t>
  </si>
  <si>
    <t>Director of Purchasing</t>
  </si>
  <si>
    <t>Interim District Technology Inventory Co</t>
  </si>
  <si>
    <t>Speech Language Pathologist</t>
  </si>
  <si>
    <t>Missouri Options Teacher</t>
  </si>
  <si>
    <t>Reading Teacher</t>
  </si>
  <si>
    <t>Special Education Transition Coordinator</t>
  </si>
  <si>
    <t>Buyer III</t>
  </si>
  <si>
    <t>Licensed Practical Nurse</t>
  </si>
  <si>
    <t>Clinical Consultant-Clinical Behavior Su</t>
  </si>
  <si>
    <t>Clinical Consultant-Risk Intervention Re</t>
  </si>
  <si>
    <t>School based Trauma Informed Therapist</t>
  </si>
  <si>
    <t>Assistant Director - Custodial Services</t>
  </si>
  <si>
    <t>Assistant Director - Maintenance</t>
  </si>
  <si>
    <t>Aircraft Mechanic, Air Frame and Power P</t>
  </si>
  <si>
    <t>Induction Coach</t>
  </si>
  <si>
    <t>Director Special Education</t>
  </si>
  <si>
    <t>FirefightingFire Science Instructor</t>
  </si>
  <si>
    <t>Interim Fiscal Control Director</t>
  </si>
  <si>
    <t>Teacher Alternative Education</t>
  </si>
  <si>
    <t>Restaurant,Culinary&amp;Catering Mgmt Instru</t>
  </si>
  <si>
    <t>PAT/PIIP Specialist</t>
  </si>
  <si>
    <t>Coordinator of Advanced Academics</t>
  </si>
  <si>
    <t>Director of Talent and Recruitment</t>
  </si>
  <si>
    <t>TV Station Specialist</t>
  </si>
  <si>
    <t>Director of Expanded Learning Pathways</t>
  </si>
  <si>
    <t>Title I Family Community Involvement Spe</t>
  </si>
  <si>
    <t>Director of Curricululm and Instruction</t>
  </si>
  <si>
    <t>Treasury Analyst</t>
  </si>
  <si>
    <t>Manager</t>
  </si>
  <si>
    <t>Director Transportation</t>
  </si>
  <si>
    <t>Interim Director of Communications</t>
  </si>
  <si>
    <t>Manager, Operations Systems Technology</t>
  </si>
  <si>
    <t>Director Application Develop</t>
  </si>
  <si>
    <t>Chief Communications Officer</t>
  </si>
  <si>
    <t>Contract Managment Officer</t>
  </si>
  <si>
    <t>Project Manager - Construction Bond Proj</t>
  </si>
  <si>
    <t>Deputy Chief of Staff</t>
  </si>
  <si>
    <t>Superintendent of Schools</t>
  </si>
  <si>
    <t>Chief of Staff</t>
  </si>
  <si>
    <t>Chief Financial Officer</t>
  </si>
  <si>
    <t>Deputy Superintendent</t>
  </si>
  <si>
    <t>Interim Asst Dir of Community</t>
  </si>
  <si>
    <t>Executive Director</t>
  </si>
  <si>
    <t>Interim Deputy Chief of Finance</t>
  </si>
  <si>
    <t>Exec Asst to the Chief of Operations</t>
  </si>
  <si>
    <t>Early Childhood Learning Manager</t>
  </si>
  <si>
    <t>Executive Dir of Student Support Service</t>
  </si>
  <si>
    <t>Procurement Manager</t>
  </si>
  <si>
    <t>Program Manager Grades K-8</t>
  </si>
  <si>
    <t>Project Manager</t>
  </si>
  <si>
    <t>Director of Research &amp; Evaluation</t>
  </si>
  <si>
    <t>Director Business Operations</t>
  </si>
  <si>
    <t>Transportation Financial Analyst</t>
  </si>
  <si>
    <t>Legal Assistant</t>
  </si>
  <si>
    <t>Deputy Sup of Operations / Building Comm</t>
  </si>
  <si>
    <t>Deputy Chief Infomation Officer</t>
  </si>
  <si>
    <t>Benefits Coordinator</t>
  </si>
  <si>
    <t>Interim Superintendent of Schools</t>
  </si>
  <si>
    <t>Graduation Coach</t>
  </si>
  <si>
    <t>CTE Early Childhood Instructor (Secondar</t>
  </si>
  <si>
    <t>Director</t>
  </si>
  <si>
    <t>Financial Systems Coordinator</t>
  </si>
  <si>
    <t>Interim Help Desk Manager</t>
  </si>
  <si>
    <t>Coordinator of Charter School Data and A</t>
  </si>
  <si>
    <t>I E P Specialist</t>
  </si>
  <si>
    <t>HRIS Analyst</t>
  </si>
  <si>
    <t>Teaching Methods Coach</t>
  </si>
  <si>
    <t>Director of Student Outreach</t>
  </si>
  <si>
    <t>Interim Director of Title One Office</t>
  </si>
  <si>
    <t>Chief of Schools</t>
  </si>
  <si>
    <t>Senior Project Manager</t>
  </si>
  <si>
    <t>Director of Virtual and Gifted L</t>
  </si>
  <si>
    <t>Recruitment Generalist</t>
  </si>
  <si>
    <t>Director of School Counselors</t>
  </si>
  <si>
    <t>Emergency Medical Technician (EMT)</t>
  </si>
  <si>
    <t>Secondary Health Science - Medical Assis</t>
  </si>
  <si>
    <t>Gifted Enrichment Specialist</t>
  </si>
  <si>
    <t>Director of Community Engagement</t>
  </si>
  <si>
    <t>Interim Middle School Assistant Principa</t>
  </si>
  <si>
    <t>Interim Secondary School Assistant Princ</t>
  </si>
  <si>
    <t>Dropout Recruiter</t>
  </si>
  <si>
    <t>Assessment &amp; Evaluation Analyst</t>
  </si>
  <si>
    <t>Chief Financial Advisor</t>
  </si>
  <si>
    <t>Administrator on Special Assignment</t>
  </si>
  <si>
    <t>Communication Arts Supervisor</t>
  </si>
  <si>
    <t>Supervisor,  Academic Social Studies</t>
  </si>
  <si>
    <t>Executive Administrative Assist Board</t>
  </si>
  <si>
    <t>Research Analyst</t>
  </si>
  <si>
    <t>Senior Recruitment Generalist</t>
  </si>
  <si>
    <t>Interim Deputy Chief of Operations</t>
  </si>
  <si>
    <t>Exec. Admin Assist to Superintent of Sch</t>
  </si>
  <si>
    <t>Supervisor</t>
  </si>
  <si>
    <t>Divisional Director</t>
  </si>
  <si>
    <t>Artistic Director</t>
  </si>
  <si>
    <t>School Psychologist</t>
  </si>
  <si>
    <t>Payroll Analyst</t>
  </si>
  <si>
    <t>Coordinator of STEM</t>
  </si>
  <si>
    <t>Coordinator Spec Area</t>
  </si>
  <si>
    <t>ECSE Applied Behavior Analysis Implement</t>
  </si>
  <si>
    <t>Music Therapist</t>
  </si>
  <si>
    <t>Physical Therapist</t>
  </si>
  <si>
    <t>Occupational Therapist</t>
  </si>
  <si>
    <t>Social Worker</t>
  </si>
  <si>
    <t>Case Manager</t>
  </si>
  <si>
    <t>ECSE Process Supervisor</t>
  </si>
  <si>
    <t>Clinical Audiologist</t>
  </si>
  <si>
    <t>ESOL Instructional Coordinator</t>
  </si>
  <si>
    <t>ESOL Art Teacher</t>
  </si>
  <si>
    <t>Teacher Of Homebound Instr</t>
  </si>
  <si>
    <t>Applied Behavior Analysis Implementor</t>
  </si>
  <si>
    <t>T &amp; I Culinary Arts Teacher</t>
  </si>
  <si>
    <t>Agricultural Science Teacher</t>
  </si>
  <si>
    <t>Principal Mentor</t>
  </si>
  <si>
    <t>Secondary Multi Media Teacher</t>
  </si>
  <si>
    <t>Secondary Teacher Of Autism</t>
  </si>
  <si>
    <t>Secondary Physics Teacher</t>
  </si>
  <si>
    <t>Secondary Chemistry Teacher</t>
  </si>
  <si>
    <t>Dropout Prevention Specialist</t>
  </si>
  <si>
    <t>Secondary Biology Teacher</t>
  </si>
  <si>
    <t>Secondary Speech/Theatre Teacher</t>
  </si>
  <si>
    <t>Secondary Military Science Tchr</t>
  </si>
  <si>
    <t>Secondary Principal</t>
  </si>
  <si>
    <t>Interim Secondary Principal</t>
  </si>
  <si>
    <t>Secondary Assistant Principal</t>
  </si>
  <si>
    <t>Database Scheduling Specialist</t>
  </si>
  <si>
    <t>Sec Coordinator Special Area</t>
  </si>
  <si>
    <t>Sec Spec Ed Cross Categor</t>
  </si>
  <si>
    <t>Sec Health Careers Specialist</t>
  </si>
  <si>
    <t>Sec Mass Media Specialist</t>
  </si>
  <si>
    <t>Sec For Lang-Arabic Teacher</t>
  </si>
  <si>
    <t>Sec For Lang-Spanish Teacher</t>
  </si>
  <si>
    <t>Sec For Lang-French Teacher</t>
  </si>
  <si>
    <t>Sec For Lang-Chinese Teacher</t>
  </si>
  <si>
    <t>Sec English As Secnd Lang Tchr</t>
  </si>
  <si>
    <t>Secondary Computer Teacher</t>
  </si>
  <si>
    <t>T &amp; I Database Management Teacher</t>
  </si>
  <si>
    <t>Secondary Dance Instructor</t>
  </si>
  <si>
    <t>T &amp; I Manufacturing Teacher</t>
  </si>
  <si>
    <t>Sec Instrumental Music Teacher</t>
  </si>
  <si>
    <t>Technical &amp; Industrial Teacher</t>
  </si>
  <si>
    <t>Sec Vocal Music Teacher</t>
  </si>
  <si>
    <t>Secondary Art Teacher</t>
  </si>
  <si>
    <t>Sec Physical Education Teacher</t>
  </si>
  <si>
    <t>Secondary Business Ed Teacher</t>
  </si>
  <si>
    <t>Secondary Science Teacher</t>
  </si>
  <si>
    <t>Secondary English Teacher</t>
  </si>
  <si>
    <t>Sec Social Studies Teache</t>
  </si>
  <si>
    <t>Secondary Mathematics Teacher</t>
  </si>
  <si>
    <t>Vocational Adjustment Counslr</t>
  </si>
  <si>
    <t>Secondary Counselor</t>
  </si>
  <si>
    <t>Secondary Librarian</t>
  </si>
  <si>
    <t>Middle For Lang-French Tchr</t>
  </si>
  <si>
    <t>Middle For Lang-Spanish Tchr</t>
  </si>
  <si>
    <t>Middle Teacher, Cross Cat</t>
  </si>
  <si>
    <t>Elem Teacher, Cross Categ</t>
  </si>
  <si>
    <t>Middle School Social Stud</t>
  </si>
  <si>
    <t>Middle School Science Tea</t>
  </si>
  <si>
    <t>Middle School Math Teacher</t>
  </si>
  <si>
    <t>Middle School Language Arts Teacher</t>
  </si>
  <si>
    <t>Middle School Assistant Principal</t>
  </si>
  <si>
    <t>Elem Comm Ed Ctr Principal</t>
  </si>
  <si>
    <t>Middle Comm Ed Ctr Principal</t>
  </si>
  <si>
    <t>Speech Language Diagnostician</t>
  </si>
  <si>
    <t>Elem Autism Teacher</t>
  </si>
  <si>
    <t>Middle School Principal</t>
  </si>
  <si>
    <t>Elem Assistant Principal</t>
  </si>
  <si>
    <t>Elem School Principal</t>
  </si>
  <si>
    <t>Speech Implementor Teacher</t>
  </si>
  <si>
    <t>Middle School Gifted Science Teacher</t>
  </si>
  <si>
    <t>Middle School Gifted Language Arts Tchr</t>
  </si>
  <si>
    <t>Teacher Deaf</t>
  </si>
  <si>
    <t>Middle School Gifted Social Studies Tchr</t>
  </si>
  <si>
    <t>Psychological Examiner</t>
  </si>
  <si>
    <t>Elem English as Sec Lang</t>
  </si>
  <si>
    <t>Elem Computer Teacher</t>
  </si>
  <si>
    <t>Elem Speech/Dramatics Teacher</t>
  </si>
  <si>
    <t>Middle School Gifted Math Teacher</t>
  </si>
  <si>
    <t>Elementary Dance Instructor</t>
  </si>
  <si>
    <t>Elem Instrumntl Music Teacher</t>
  </si>
  <si>
    <t>Elemenatary Stem Teacher</t>
  </si>
  <si>
    <t>Elementary Art Teacher</t>
  </si>
  <si>
    <t>Elem Vocal Music Teacher</t>
  </si>
  <si>
    <t>Elem Physical Education Tchr</t>
  </si>
  <si>
    <t>Elementary Science Teache</t>
  </si>
  <si>
    <t>Teacher Hard Of Hearing</t>
  </si>
  <si>
    <t>Teacher Orthopedically Hand</t>
  </si>
  <si>
    <t>Teacher, Gifted</t>
  </si>
  <si>
    <t>Elem Foreign Language Teacher</t>
  </si>
  <si>
    <t>Remedial Reading Teacher</t>
  </si>
  <si>
    <t>Elementary Counselor</t>
  </si>
  <si>
    <t>Elementary Librarian</t>
  </si>
  <si>
    <t>Regular Classroom Teacher</t>
  </si>
  <si>
    <t>Kindergarten Teacher</t>
  </si>
  <si>
    <t>Early Child Spec Ed Teacher</t>
  </si>
  <si>
    <t>Pre-school Teacher</t>
  </si>
  <si>
    <t>Interim Elementary School Principal</t>
  </si>
  <si>
    <t>School Program Director</t>
  </si>
  <si>
    <t>Operations Manager</t>
  </si>
  <si>
    <t>Dean Students - Teacher</t>
  </si>
  <si>
    <t>Academic Instructional Coach</t>
  </si>
  <si>
    <t>Consultant Teacher</t>
  </si>
  <si>
    <t>Math Specialist</t>
  </si>
  <si>
    <t>Reading Specialist</t>
  </si>
  <si>
    <t>Director of Career and Technical Educati</t>
  </si>
  <si>
    <t>Purchasing Analyst</t>
  </si>
  <si>
    <t>Homeless Resource Support Specialist</t>
  </si>
  <si>
    <t>Bilingual Parent Specialist</t>
  </si>
  <si>
    <t>Parent Educator</t>
  </si>
  <si>
    <t>Parent Liaison</t>
  </si>
  <si>
    <t>Turnaround Interventionist</t>
  </si>
  <si>
    <t>ECSE ICA</t>
  </si>
  <si>
    <t>In-School Suspension Monitor</t>
  </si>
  <si>
    <t>Enrollment Specialist</t>
  </si>
  <si>
    <t>Spec Ed Instr Care Aide (</t>
  </si>
  <si>
    <t>Erly Childhd Tchr Assistant</t>
  </si>
  <si>
    <t>Montessori Teacher Assistants</t>
  </si>
  <si>
    <t>Tchr Aide II Bilinq-ESL Pgm</t>
  </si>
  <si>
    <t>Library Aide</t>
  </si>
  <si>
    <t>Teacher Aide II</t>
  </si>
  <si>
    <t>Custodial Zone Supervisor</t>
  </si>
  <si>
    <t>Operations Budget Manager</t>
  </si>
  <si>
    <t>Energy Analyst</t>
  </si>
  <si>
    <t>Grounds Supervisor</t>
  </si>
  <si>
    <t>Emergency-Mintenance Assistant Manger</t>
  </si>
  <si>
    <t>Trades Lead</t>
  </si>
  <si>
    <t>HVAC-Maintenance Assistant Manager</t>
  </si>
  <si>
    <t>HVAC Apprentice</t>
  </si>
  <si>
    <t>HVAC Technician</t>
  </si>
  <si>
    <t>Field Supervisor &amp; Complaince Officer</t>
  </si>
  <si>
    <t>Senior Route Analyst</t>
  </si>
  <si>
    <t>Transportation Routing Specialist</t>
  </si>
  <si>
    <t>Dispatcher</t>
  </si>
  <si>
    <t>Radio Dispatcher</t>
  </si>
  <si>
    <t>Small Engine Mechanic</t>
  </si>
  <si>
    <t>Musical Instrument Technician</t>
  </si>
  <si>
    <t>Ironworker</t>
  </si>
  <si>
    <t>Electrician I</t>
  </si>
  <si>
    <t>Electrician</t>
  </si>
  <si>
    <t>Painter</t>
  </si>
  <si>
    <t>Glazier</t>
  </si>
  <si>
    <t>Plasterer</t>
  </si>
  <si>
    <t>Plumber</t>
  </si>
  <si>
    <t>Locksmith</t>
  </si>
  <si>
    <t>Carpenter</t>
  </si>
  <si>
    <t>Warehouse Supervisor</t>
  </si>
  <si>
    <t>Warehouseperson I</t>
  </si>
  <si>
    <t>Head Custodian</t>
  </si>
  <si>
    <t>Coordinator of After School Programs</t>
  </si>
  <si>
    <t>Custodian</t>
  </si>
  <si>
    <t>Part Time Custodian</t>
  </si>
  <si>
    <t>Network Technician I</t>
  </si>
  <si>
    <t>Interim Director of Students-In-Transiti</t>
  </si>
  <si>
    <t>Director of Nursing</t>
  </si>
  <si>
    <t>School Nurse</t>
  </si>
  <si>
    <t>Child Care Specialist</t>
  </si>
  <si>
    <t>PIIP Child Care Attendant</t>
  </si>
  <si>
    <t>Child Care Attendant</t>
  </si>
  <si>
    <t>Director of Early Childhood</t>
  </si>
  <si>
    <t>Coordinator Special Area - 10.5 Month</t>
  </si>
  <si>
    <t>Military Coordinator Special Area</t>
  </si>
  <si>
    <t>ESOL Coordinator Special Area</t>
  </si>
  <si>
    <t>Front Desk Operator</t>
  </si>
  <si>
    <t>Interim Director of Assessment</t>
  </si>
  <si>
    <t>Teacher Intern</t>
  </si>
  <si>
    <t>Counselor Intern</t>
  </si>
  <si>
    <t>Safety Officer 1 - 10 Months</t>
  </si>
  <si>
    <t>Lead Safety Officer I</t>
  </si>
  <si>
    <t>Commander of Administration</t>
  </si>
  <si>
    <t>Commander of Field</t>
  </si>
  <si>
    <t>Community Outreach Officer</t>
  </si>
  <si>
    <t>Safety Officer III</t>
  </si>
  <si>
    <t>Safety Officer II</t>
  </si>
  <si>
    <t>Safety Officer I - 12 Months</t>
  </si>
  <si>
    <t>Social Work Intern</t>
  </si>
  <si>
    <t>Acct Pay / Prop Control Supervisor</t>
  </si>
  <si>
    <t>Acct Pay / Prop Control Clerk</t>
  </si>
  <si>
    <t>Theatre Technician</t>
  </si>
  <si>
    <t>Inventory Project Technician</t>
  </si>
  <si>
    <t>Internal Communications Liaison</t>
  </si>
  <si>
    <t>Information Technology Specialist</t>
  </si>
  <si>
    <t>Instructional Technology Spec</t>
  </si>
  <si>
    <t>Microcomputer Technician</t>
  </si>
  <si>
    <t>Human Resources Project Manager</t>
  </si>
  <si>
    <t>Data Entry Operator II</t>
  </si>
  <si>
    <t>Development &amp; Partnership Assistant</t>
  </si>
  <si>
    <t>Food Services Accountability Specialist</t>
  </si>
  <si>
    <t>Office Clerk</t>
  </si>
  <si>
    <t>Accountant III</t>
  </si>
  <si>
    <t>Class and Compensation Manager</t>
  </si>
  <si>
    <t>Payroll Specialist</t>
  </si>
  <si>
    <t>Senior Contract Analyst</t>
  </si>
  <si>
    <t>Cashier</t>
  </si>
  <si>
    <t>Visual Art</t>
  </si>
  <si>
    <t>Director Performance Mgmt</t>
  </si>
  <si>
    <t>ABA Coordinator</t>
  </si>
  <si>
    <t>Positive Behavior Interventionist</t>
  </si>
  <si>
    <t>Administrative Assistant</t>
  </si>
  <si>
    <t>Administrative Assistant to the Chief HR</t>
  </si>
  <si>
    <t>Help Desk Operator</t>
  </si>
  <si>
    <t>Buyer II</t>
  </si>
  <si>
    <t>Administrative Assistant to CFO</t>
  </si>
  <si>
    <t>Dropout/Transition Specialist</t>
  </si>
  <si>
    <t>FamilyEducator</t>
  </si>
  <si>
    <t>Human Resources Generalist</t>
  </si>
  <si>
    <t>Interim Parent &amp; Student Engagement Coor</t>
  </si>
  <si>
    <t>Leave of Absence Manager</t>
  </si>
  <si>
    <t>OSY Recruitment Liaison</t>
  </si>
  <si>
    <t>Stud Account Office Systems Spec III</t>
  </si>
  <si>
    <t>Employee Relations Assistant</t>
  </si>
  <si>
    <t>Data Specialist</t>
  </si>
  <si>
    <t>Admin Assistant to Superintendent</t>
  </si>
  <si>
    <t>Project Specialist</t>
  </si>
  <si>
    <t>Assessment Processing Clerk</t>
  </si>
  <si>
    <t>Book Clerk Treasurer</t>
  </si>
  <si>
    <t>Secretary III</t>
  </si>
  <si>
    <t>Secretary II</t>
  </si>
  <si>
    <t>Recruitment Office Assistant</t>
  </si>
  <si>
    <t>Federal Program Compliance Analyst</t>
  </si>
  <si>
    <t>Middle School Secretary</t>
  </si>
  <si>
    <t>Elem School Secretary</t>
  </si>
  <si>
    <t>Clerk Typist II</t>
  </si>
  <si>
    <t>Clerk Typist I</t>
  </si>
  <si>
    <t>Clerk III</t>
  </si>
  <si>
    <t>Job Title 1</t>
  </si>
  <si>
    <t>Job</t>
  </si>
  <si>
    <t>Early Childhood Special Education</t>
  </si>
  <si>
    <t>Adult Base Education</t>
  </si>
  <si>
    <t>Special Education IDEA</t>
  </si>
  <si>
    <t>Comprehensive, 21st Century</t>
  </si>
  <si>
    <t xml:space="preserve">Foundation &amp; Contributions </t>
  </si>
  <si>
    <t>Title III &amp; Major Federal Grants</t>
  </si>
  <si>
    <t>Medicaid/Student Health</t>
  </si>
  <si>
    <t>Referral Incentive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</si>
</sst>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mm/dd/yyyy"/>
    <numFmt numFmtId="165" formatCode="0000"/>
    <numFmt numFmtId="166" formatCode="000\-00\-0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rgb="FFFFC000"/>
      <name val="Calibri"/>
      <family val="2"/>
      <scheme val="minor"/>
    </font>
    <font>
      <b/>
      <sz val="18"/>
      <color rgb="FFFFC000"/>
      <name val="Calibri"/>
      <family val="2"/>
      <scheme val="minor"/>
    </font>
    <font>
      <b/>
      <sz val="9"/>
      <color theme="1"/>
      <name val="Calibri"/>
      <family val="2"/>
      <scheme val="minor"/>
    </font>
    <font>
      <b/>
      <i/>
      <sz val="12"/>
      <color rgb="FFFFC000"/>
      <name val="Calibri"/>
      <family val="2"/>
      <scheme val="minor"/>
    </font>
    <font>
      <b/>
      <i/>
      <sz val="11"/>
      <color rgb="FFFFC000"/>
      <name val="Calibri"/>
      <family val="2"/>
      <scheme val="minor"/>
    </font>
    <font>
      <b/>
      <i/>
      <sz val="11"/>
      <color rgb="FFFFC000"/>
      <name val="Calibri"/>
      <family val="2"/>
    </font>
    <font>
      <b/>
      <sz val="10"/>
      <color theme="1"/>
      <name val="Calibri"/>
      <family val="2"/>
      <scheme val="minor"/>
    </font>
    <font>
      <sz val="11"/>
      <color rgb="FFFFC000"/>
      <name val="Calibri"/>
      <family val="2"/>
      <scheme val="minor"/>
    </font>
    <font>
      <b/>
      <i/>
      <sz val="11"/>
      <color theme="0"/>
      <name val="Calibri"/>
      <family val="2"/>
      <scheme val="minor"/>
    </font>
    <font>
      <b/>
      <sz val="10"/>
      <color rgb="FFFFC000"/>
      <name val="Book Antiqua"/>
      <family val="1"/>
    </font>
    <font>
      <sz val="10"/>
      <color rgb="FFFFC000"/>
      <name val="Book Antiqua"/>
      <family val="1"/>
    </font>
    <font>
      <b/>
      <sz val="8"/>
      <color indexed="81"/>
      <name val="Tahoma"/>
      <family val="2"/>
    </font>
    <font>
      <u/>
      <sz val="11"/>
      <color rgb="FFFF0000"/>
      <name val="Calibri"/>
      <family val="2"/>
      <scheme val="minor"/>
    </font>
    <font>
      <vertAlign val="superscript"/>
      <sz val="11"/>
      <color theme="1"/>
      <name val="Calibri"/>
      <family val="2"/>
      <scheme val="minor"/>
    </font>
    <font>
      <b/>
      <u/>
      <sz val="11"/>
      <color theme="1"/>
      <name val="Calibri"/>
      <family val="2"/>
      <scheme val="minor"/>
    </font>
  </fonts>
  <fills count="6">
    <fill>
      <patternFill patternType="none"/>
    </fill>
    <fill>
      <patternFill patternType="gray125"/>
    </fill>
    <fill>
      <patternFill patternType="solid">
        <fgColor rgb="FF1B489B"/>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indexed="64"/>
      </top>
      <bottom style="thin">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indexed="64"/>
      </top>
      <bottom style="thin">
        <color indexed="64"/>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1"/>
      </left>
      <right style="thin">
        <color theme="1"/>
      </right>
      <top/>
      <bottom style="thin">
        <color indexed="64"/>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thin">
        <color theme="1"/>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theme="1"/>
      </left>
      <right/>
      <top style="medium">
        <color indexed="64"/>
      </top>
      <bottom style="thin">
        <color theme="1"/>
      </bottom>
      <diagonal/>
    </border>
    <border>
      <left style="thin">
        <color theme="1"/>
      </left>
      <right/>
      <top style="thin">
        <color theme="1"/>
      </top>
      <bottom style="thin">
        <color theme="1"/>
      </bottom>
      <diagonal/>
    </border>
    <border>
      <left style="thin">
        <color theme="1"/>
      </left>
      <right/>
      <top style="thin">
        <color theme="1"/>
      </top>
      <bottom style="medium">
        <color indexed="64"/>
      </bottom>
      <diagonal/>
    </border>
    <border>
      <left/>
      <right style="thin">
        <color theme="1"/>
      </right>
      <top style="medium">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style="medium">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cellStyleXfs>
  <cellXfs count="91">
    <xf numFmtId="0" fontId="0" fillId="0" borderId="0" xfId="0"/>
    <xf numFmtId="0" fontId="0" fillId="0" borderId="0" xfId="0" applyAlignment="1">
      <alignment horizontal="center"/>
    </xf>
    <xf numFmtId="164" fontId="4" fillId="2" borderId="2" xfId="3" applyNumberFormat="1" applyFont="1" applyFill="1" applyBorder="1"/>
    <xf numFmtId="165" fontId="6" fillId="3" borderId="1" xfId="3" applyNumberFormat="1" applyFont="1" applyFill="1" applyBorder="1" applyAlignment="1">
      <alignment horizontal="right"/>
    </xf>
    <xf numFmtId="165" fontId="6" fillId="3" borderId="2" xfId="3" applyNumberFormat="1" applyFont="1" applyFill="1" applyBorder="1" applyAlignment="1">
      <alignment horizontal="right"/>
    </xf>
    <xf numFmtId="44" fontId="1" fillId="3" borderId="3" xfId="2" applyFont="1" applyFill="1" applyBorder="1" applyAlignment="1" applyProtection="1">
      <alignment horizontal="right"/>
    </xf>
    <xf numFmtId="164" fontId="7" fillId="2" borderId="0" xfId="3" applyNumberFormat="1" applyFont="1" applyFill="1" applyAlignment="1">
      <alignment horizontal="center" vertical="center"/>
    </xf>
    <xf numFmtId="165" fontId="6" fillId="3" borderId="4" xfId="3" applyNumberFormat="1" applyFont="1" applyFill="1" applyBorder="1" applyAlignment="1">
      <alignment horizontal="right"/>
    </xf>
    <xf numFmtId="165" fontId="6" fillId="3" borderId="0" xfId="3" applyNumberFormat="1" applyFont="1" applyFill="1" applyAlignment="1">
      <alignment horizontal="right"/>
    </xf>
    <xf numFmtId="44" fontId="1" fillId="3" borderId="5" xfId="2" applyFont="1" applyFill="1" applyBorder="1" applyAlignment="1" applyProtection="1">
      <alignment horizontal="right"/>
    </xf>
    <xf numFmtId="164" fontId="8" fillId="2" borderId="4" xfId="3" applyNumberFormat="1" applyFont="1" applyFill="1" applyBorder="1" applyAlignment="1">
      <alignment horizontal="left" vertical="center" wrapText="1"/>
    </xf>
    <xf numFmtId="164" fontId="8" fillId="2" borderId="0" xfId="3" applyNumberFormat="1" applyFont="1" applyFill="1" applyAlignment="1">
      <alignment horizontal="left" vertical="center" wrapText="1"/>
    </xf>
    <xf numFmtId="44" fontId="2" fillId="3" borderId="8" xfId="2" applyFont="1" applyFill="1" applyBorder="1" applyAlignment="1" applyProtection="1">
      <alignment horizontal="right"/>
    </xf>
    <xf numFmtId="0" fontId="11" fillId="2" borderId="0" xfId="0" applyFont="1" applyFill="1"/>
    <xf numFmtId="4" fontId="13" fillId="2" borderId="14" xfId="3" applyNumberFormat="1" applyFont="1" applyFill="1" applyBorder="1" applyAlignment="1">
      <alignment horizontal="center"/>
    </xf>
    <xf numFmtId="0" fontId="13" fillId="2" borderId="14" xfId="3" applyFont="1" applyFill="1" applyBorder="1" applyAlignment="1">
      <alignment horizontal="center"/>
    </xf>
    <xf numFmtId="164" fontId="13" fillId="2" borderId="14" xfId="3" applyNumberFormat="1" applyFont="1" applyFill="1" applyBorder="1" applyAlignment="1">
      <alignment horizontal="center"/>
    </xf>
    <xf numFmtId="0" fontId="13" fillId="2" borderId="18" xfId="3" applyFont="1" applyFill="1" applyBorder="1" applyAlignment="1">
      <alignment horizontal="center"/>
    </xf>
    <xf numFmtId="4" fontId="13" fillId="2" borderId="18" xfId="3" applyNumberFormat="1" applyFont="1" applyFill="1" applyBorder="1" applyAlignment="1">
      <alignment horizontal="center"/>
    </xf>
    <xf numFmtId="164" fontId="13" fillId="2" borderId="18" xfId="3" applyNumberFormat="1" applyFont="1" applyFill="1" applyBorder="1"/>
    <xf numFmtId="0" fontId="0" fillId="5" borderId="20" xfId="0" applyFill="1" applyBorder="1" applyAlignment="1" applyProtection="1">
      <alignment horizontal="left" wrapText="1"/>
      <protection locked="0"/>
    </xf>
    <xf numFmtId="0" fontId="0" fillId="5" borderId="21" xfId="0" applyFill="1" applyBorder="1" applyProtection="1">
      <protection locked="0"/>
    </xf>
    <xf numFmtId="14" fontId="0" fillId="5" borderId="21" xfId="0" applyNumberFormat="1" applyFill="1" applyBorder="1" applyProtection="1">
      <protection locked="0"/>
    </xf>
    <xf numFmtId="2" fontId="2" fillId="5" borderId="21" xfId="0" applyNumberFormat="1" applyFont="1" applyFill="1" applyBorder="1" applyProtection="1">
      <protection locked="0"/>
    </xf>
    <xf numFmtId="2" fontId="0" fillId="5" borderId="21" xfId="0" applyNumberFormat="1" applyFill="1" applyBorder="1" applyProtection="1">
      <protection locked="0"/>
    </xf>
    <xf numFmtId="43" fontId="0" fillId="0" borderId="22" xfId="1" applyFont="1" applyBorder="1" applyProtection="1"/>
    <xf numFmtId="0" fontId="0" fillId="5" borderId="21" xfId="0" applyFill="1" applyBorder="1" applyAlignment="1" applyProtection="1">
      <alignment horizontal="center"/>
      <protection locked="0"/>
    </xf>
    <xf numFmtId="0" fontId="0" fillId="5" borderId="21" xfId="0" applyFill="1" applyBorder="1" applyAlignment="1" applyProtection="1">
      <alignment horizontal="left" wrapText="1"/>
      <protection locked="0"/>
    </xf>
    <xf numFmtId="0" fontId="0" fillId="3" borderId="23" xfId="0" applyFill="1" applyBorder="1"/>
    <xf numFmtId="0" fontId="0" fillId="5" borderId="24" xfId="0" applyFill="1" applyBorder="1" applyAlignment="1" applyProtection="1">
      <alignment horizontal="left" wrapText="1"/>
      <protection locked="0"/>
    </xf>
    <xf numFmtId="0" fontId="0" fillId="5" borderId="22" xfId="0" applyFill="1" applyBorder="1" applyProtection="1">
      <protection locked="0"/>
    </xf>
    <xf numFmtId="14" fontId="0" fillId="5" borderId="22" xfId="0" applyNumberFormat="1" applyFill="1" applyBorder="1" applyProtection="1">
      <protection locked="0"/>
    </xf>
    <xf numFmtId="2" fontId="0" fillId="5" borderId="22" xfId="0" applyNumberFormat="1" applyFill="1" applyBorder="1" applyProtection="1">
      <protection locked="0"/>
    </xf>
    <xf numFmtId="0" fontId="0" fillId="5" borderId="22" xfId="0" applyFill="1" applyBorder="1" applyAlignment="1" applyProtection="1">
      <alignment horizontal="center"/>
      <protection locked="0"/>
    </xf>
    <xf numFmtId="0" fontId="0" fillId="5" borderId="22" xfId="0" applyFill="1" applyBorder="1" applyAlignment="1" applyProtection="1">
      <alignment horizontal="left" wrapText="1"/>
      <protection locked="0"/>
    </xf>
    <xf numFmtId="0" fontId="0" fillId="3" borderId="25" xfId="0" applyFill="1" applyBorder="1" applyAlignment="1">
      <alignment horizontal="left" wrapText="1"/>
    </xf>
    <xf numFmtId="0" fontId="0" fillId="3" borderId="26" xfId="0" applyFill="1" applyBorder="1" applyAlignment="1">
      <alignment horizontal="left" wrapText="1"/>
    </xf>
    <xf numFmtId="2" fontId="2" fillId="5" borderId="22" xfId="0" applyNumberFormat="1" applyFont="1" applyFill="1" applyBorder="1" applyProtection="1">
      <protection locked="0"/>
    </xf>
    <xf numFmtId="0" fontId="0" fillId="3" borderId="27" xfId="0" applyFill="1" applyBorder="1" applyAlignment="1">
      <alignment horizontal="left" wrapText="1"/>
    </xf>
    <xf numFmtId="0" fontId="0" fillId="3" borderId="28" xfId="0" applyFill="1" applyBorder="1" applyAlignment="1">
      <alignment horizontal="left" wrapText="1"/>
    </xf>
    <xf numFmtId="0" fontId="0" fillId="5" borderId="29" xfId="0" applyFill="1" applyBorder="1" applyAlignment="1" applyProtection="1">
      <alignment horizontal="left" wrapText="1"/>
      <protection locked="0"/>
    </xf>
    <xf numFmtId="0" fontId="0" fillId="5" borderId="30" xfId="0" applyFill="1" applyBorder="1" applyProtection="1">
      <protection locked="0"/>
    </xf>
    <xf numFmtId="2" fontId="2" fillId="5" borderId="30" xfId="0" applyNumberFormat="1" applyFont="1" applyFill="1" applyBorder="1" applyProtection="1">
      <protection locked="0"/>
    </xf>
    <xf numFmtId="0" fontId="0" fillId="5" borderId="30" xfId="0" applyFill="1" applyBorder="1" applyAlignment="1" applyProtection="1">
      <alignment horizontal="center"/>
      <protection locked="0"/>
    </xf>
    <xf numFmtId="0" fontId="0" fillId="3" borderId="31" xfId="0" applyFill="1" applyBorder="1" applyAlignment="1">
      <alignment horizontal="left" wrapText="1"/>
    </xf>
    <xf numFmtId="0" fontId="0" fillId="0" borderId="0" xfId="0" applyAlignment="1">
      <alignment vertical="center"/>
    </xf>
    <xf numFmtId="0" fontId="16" fillId="0" borderId="0" xfId="0" applyFont="1" applyAlignment="1">
      <alignment vertical="center"/>
    </xf>
    <xf numFmtId="0" fontId="0" fillId="0" borderId="0" xfId="0" applyAlignment="1">
      <alignment vertical="center" wrapText="1"/>
    </xf>
    <xf numFmtId="0" fontId="2" fillId="0" borderId="0" xfId="0" applyFont="1" applyAlignment="1">
      <alignment vertical="center"/>
    </xf>
    <xf numFmtId="0" fontId="18" fillId="0" borderId="0" xfId="0" applyFont="1" applyAlignment="1">
      <alignment horizontal="center" vertical="center"/>
    </xf>
    <xf numFmtId="0" fontId="0" fillId="0" borderId="32" xfId="0" applyBorder="1" applyAlignment="1">
      <alignment horizontal="center" vertical="center"/>
    </xf>
    <xf numFmtId="165" fontId="0" fillId="0" borderId="32" xfId="0" quotePrefix="1" applyNumberFormat="1" applyBorder="1" applyAlignment="1">
      <alignment horizontal="center" vertical="center"/>
    </xf>
    <xf numFmtId="0" fontId="0" fillId="0" borderId="32" xfId="0" applyBorder="1" applyAlignment="1">
      <alignment horizontal="center"/>
    </xf>
    <xf numFmtId="0" fontId="18" fillId="0" borderId="32" xfId="0" applyFont="1" applyBorder="1" applyAlignment="1">
      <alignment horizontal="center" vertical="center"/>
    </xf>
    <xf numFmtId="49" fontId="18" fillId="0" borderId="32" xfId="0" applyNumberFormat="1" applyFont="1" applyBorder="1" applyAlignment="1">
      <alignment horizontal="center" vertical="center"/>
    </xf>
    <xf numFmtId="0" fontId="0" fillId="5" borderId="33" xfId="0" applyFill="1" applyBorder="1" applyProtection="1">
      <protection locked="0"/>
    </xf>
    <xf numFmtId="0" fontId="0" fillId="5" borderId="34" xfId="0" applyFill="1" applyBorder="1" applyProtection="1">
      <protection locked="0"/>
    </xf>
    <xf numFmtId="0" fontId="0" fillId="5" borderId="35" xfId="0" applyFill="1" applyBorder="1" applyProtection="1">
      <protection locked="0"/>
    </xf>
    <xf numFmtId="0" fontId="0" fillId="5" borderId="36" xfId="0" applyFill="1" applyBorder="1" applyProtection="1">
      <protection locked="0"/>
    </xf>
    <xf numFmtId="0" fontId="0" fillId="5" borderId="37" xfId="0" applyFill="1" applyBorder="1" applyProtection="1">
      <protection locked="0"/>
    </xf>
    <xf numFmtId="0" fontId="0" fillId="5" borderId="38" xfId="0" applyFill="1" applyBorder="1" applyProtection="1">
      <protection locked="0"/>
    </xf>
    <xf numFmtId="165" fontId="13" fillId="2" borderId="39" xfId="3" applyNumberFormat="1" applyFont="1" applyFill="1" applyBorder="1" applyAlignment="1">
      <alignment horizontal="center"/>
    </xf>
    <xf numFmtId="43" fontId="0" fillId="0" borderId="0" xfId="0" applyNumberFormat="1" applyAlignment="1">
      <alignment horizontal="center"/>
    </xf>
    <xf numFmtId="165" fontId="0" fillId="0" borderId="22" xfId="1" applyNumberFormat="1" applyFont="1" applyBorder="1" applyAlignment="1" applyProtection="1">
      <alignment horizontal="left"/>
    </xf>
    <xf numFmtId="164" fontId="8" fillId="2" borderId="4" xfId="3" applyNumberFormat="1" applyFont="1" applyFill="1" applyBorder="1" applyAlignment="1">
      <alignment horizontal="left" vertical="center" wrapText="1"/>
    </xf>
    <xf numFmtId="164" fontId="8" fillId="2" borderId="0" xfId="3" applyNumberFormat="1" applyFont="1" applyFill="1" applyAlignment="1">
      <alignment horizontal="left" vertical="center" wrapText="1"/>
    </xf>
    <xf numFmtId="165" fontId="10" fillId="3" borderId="6" xfId="3" applyNumberFormat="1" applyFont="1" applyFill="1" applyBorder="1" applyAlignment="1">
      <alignment horizontal="right"/>
    </xf>
    <xf numFmtId="165" fontId="10" fillId="3" borderId="7" xfId="3" applyNumberFormat="1" applyFont="1" applyFill="1" applyBorder="1" applyAlignment="1">
      <alignment horizontal="right"/>
    </xf>
    <xf numFmtId="164" fontId="4" fillId="2" borderId="1" xfId="3" applyNumberFormat="1" applyFont="1" applyFill="1" applyBorder="1" applyAlignment="1">
      <alignment horizontal="center"/>
    </xf>
    <xf numFmtId="164" fontId="4" fillId="2" borderId="2" xfId="3" applyNumberFormat="1" applyFont="1" applyFill="1" applyBorder="1" applyAlignment="1">
      <alignment horizontal="center"/>
    </xf>
    <xf numFmtId="164" fontId="7" fillId="2" borderId="4" xfId="3" applyNumberFormat="1" applyFont="1" applyFill="1" applyBorder="1" applyAlignment="1">
      <alignment horizontal="left" vertical="center"/>
    </xf>
    <xf numFmtId="164" fontId="7" fillId="2" borderId="0" xfId="3" applyNumberFormat="1" applyFont="1" applyFill="1" applyAlignment="1">
      <alignment horizontal="left" vertical="center"/>
    </xf>
    <xf numFmtId="165" fontId="6" fillId="3" borderId="4" xfId="3" applyNumberFormat="1" applyFont="1" applyFill="1" applyBorder="1" applyAlignment="1">
      <alignment horizontal="right"/>
    </xf>
    <xf numFmtId="165" fontId="6" fillId="3" borderId="0" xfId="3" applyNumberFormat="1" applyFont="1" applyFill="1" applyAlignment="1">
      <alignment horizontal="right"/>
    </xf>
    <xf numFmtId="0" fontId="13" fillId="2" borderId="11" xfId="3" applyFont="1" applyFill="1" applyBorder="1" applyAlignment="1">
      <alignment horizontal="center" wrapText="1"/>
    </xf>
    <xf numFmtId="0" fontId="13" fillId="2" borderId="17" xfId="3" applyFont="1" applyFill="1" applyBorder="1" applyAlignment="1">
      <alignment horizontal="center" wrapText="1"/>
    </xf>
    <xf numFmtId="166" fontId="13" fillId="2" borderId="11" xfId="3" applyNumberFormat="1" applyFont="1" applyFill="1" applyBorder="1" applyAlignment="1">
      <alignment horizontal="center" vertical="center"/>
    </xf>
    <xf numFmtId="0" fontId="14" fillId="2" borderId="17" xfId="3" applyFont="1" applyFill="1" applyBorder="1" applyAlignment="1">
      <alignment horizontal="center" vertical="center"/>
    </xf>
    <xf numFmtId="166" fontId="13" fillId="2" borderId="11" xfId="3" applyNumberFormat="1" applyFont="1" applyFill="1" applyBorder="1" applyAlignment="1">
      <alignment horizontal="center" vertical="center" wrapText="1"/>
    </xf>
    <xf numFmtId="0" fontId="14" fillId="2" borderId="17" xfId="3" applyFont="1" applyFill="1" applyBorder="1" applyAlignment="1">
      <alignment horizontal="center" vertical="center" wrapText="1"/>
    </xf>
    <xf numFmtId="166" fontId="13" fillId="2" borderId="15" xfId="3" applyNumberFormat="1" applyFont="1" applyFill="1" applyBorder="1" applyAlignment="1">
      <alignment horizontal="center" vertical="center"/>
    </xf>
    <xf numFmtId="0" fontId="14" fillId="2" borderId="19" xfId="3" applyFont="1" applyFill="1" applyBorder="1" applyAlignment="1">
      <alignment horizontal="center" vertical="center"/>
    </xf>
    <xf numFmtId="164" fontId="12" fillId="4" borderId="6" xfId="3" applyNumberFormat="1" applyFont="1" applyFill="1" applyBorder="1" applyAlignment="1">
      <alignment horizontal="center" vertical="center" wrapText="1"/>
    </xf>
    <xf numFmtId="164" fontId="12" fillId="4" borderId="9" xfId="3" applyNumberFormat="1" applyFont="1" applyFill="1" applyBorder="1" applyAlignment="1">
      <alignment horizontal="center" vertical="center" wrapText="1"/>
    </xf>
    <xf numFmtId="49" fontId="13" fillId="2" borderId="10" xfId="3" applyNumberFormat="1" applyFont="1" applyFill="1" applyBorder="1" applyAlignment="1">
      <alignment horizontal="center" vertical="center"/>
    </xf>
    <xf numFmtId="0" fontId="14" fillId="2" borderId="16" xfId="3" applyFont="1" applyFill="1" applyBorder="1" applyAlignment="1">
      <alignment horizontal="center" vertical="center"/>
    </xf>
    <xf numFmtId="49" fontId="13" fillId="2" borderId="12" xfId="3" applyNumberFormat="1" applyFont="1" applyFill="1" applyBorder="1" applyAlignment="1">
      <alignment horizontal="center" vertical="center"/>
    </xf>
    <xf numFmtId="0" fontId="14" fillId="2" borderId="13" xfId="3" applyFont="1" applyFill="1" applyBorder="1" applyAlignment="1">
      <alignment horizontal="center" vertical="center"/>
    </xf>
    <xf numFmtId="43" fontId="13" fillId="2" borderId="11" xfId="1" applyFont="1" applyFill="1" applyBorder="1" applyAlignment="1" applyProtection="1">
      <alignment horizontal="center" vertical="center" wrapText="1"/>
    </xf>
    <xf numFmtId="43" fontId="14" fillId="2" borderId="17" xfId="1" applyFont="1" applyFill="1" applyBorder="1" applyAlignment="1" applyProtection="1">
      <alignment horizontal="center" vertical="center" wrapText="1"/>
    </xf>
    <xf numFmtId="166" fontId="13" fillId="2" borderId="17" xfId="3" applyNumberFormat="1" applyFont="1" applyFill="1" applyBorder="1" applyAlignment="1">
      <alignment horizontal="center" vertical="center" wrapText="1"/>
    </xf>
  </cellXfs>
  <cellStyles count="4">
    <cellStyle name="Comma" xfId="1" builtinId="3"/>
    <cellStyle name="Currency" xfId="2" builtinId="4"/>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321747</xdr:colOff>
      <xdr:row>0</xdr:row>
      <xdr:rowOff>51623</xdr:rowOff>
    </xdr:from>
    <xdr:to>
      <xdr:col>15</xdr:col>
      <xdr:colOff>190500</xdr:colOff>
      <xdr:row>5</xdr:row>
      <xdr:rowOff>95250</xdr:rowOff>
    </xdr:to>
    <xdr:pic>
      <xdr:nvPicPr>
        <xdr:cNvPr id="4" name="Picture 3" descr="SLPS Alt-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1672" y="51623"/>
          <a:ext cx="1087953" cy="1129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7"/>
  <sheetViews>
    <sheetView showGridLines="0" tabSelected="1" workbookViewId="0">
      <selection activeCell="F14" sqref="F14"/>
    </sheetView>
  </sheetViews>
  <sheetFormatPr defaultRowHeight="15" x14ac:dyDescent="0.25"/>
  <cols>
    <col min="4" max="4" width="38.140625" bestFit="1" customWidth="1"/>
    <col min="5" max="5" width="23.7109375" customWidth="1"/>
    <col min="17" max="17" width="24.42578125" customWidth="1"/>
    <col min="19" max="19" width="11.28515625" customWidth="1"/>
    <col min="48" max="48" width="9.140625" style="1" hidden="1" customWidth="1"/>
  </cols>
  <sheetData>
    <row r="1" spans="1:48" ht="23.25" x14ac:dyDescent="0.35">
      <c r="A1" s="68" t="s">
        <v>0</v>
      </c>
      <c r="B1" s="69"/>
      <c r="C1" s="69"/>
      <c r="D1" s="69"/>
      <c r="E1" s="69"/>
      <c r="F1" s="69"/>
      <c r="G1" s="69"/>
      <c r="H1" s="69"/>
      <c r="I1" s="69"/>
      <c r="J1" s="69"/>
      <c r="K1" s="69"/>
      <c r="L1" s="69"/>
      <c r="M1" s="69"/>
      <c r="N1" s="2"/>
      <c r="O1" s="2"/>
      <c r="P1" s="2"/>
      <c r="Q1" s="3" t="s">
        <v>1</v>
      </c>
      <c r="R1" s="4"/>
      <c r="S1" s="5">
        <f>AV5</f>
        <v>0</v>
      </c>
    </row>
    <row r="2" spans="1:48" ht="15.75" x14ac:dyDescent="0.25">
      <c r="A2" s="70" t="s">
        <v>2</v>
      </c>
      <c r="B2" s="71"/>
      <c r="C2" s="71"/>
      <c r="D2" s="71"/>
      <c r="E2" s="71"/>
      <c r="F2" s="71"/>
      <c r="G2" s="71"/>
      <c r="H2" s="71"/>
      <c r="I2" s="6"/>
      <c r="J2" s="6"/>
      <c r="K2" s="6"/>
      <c r="L2" s="6"/>
      <c r="M2" s="6"/>
      <c r="N2" s="6"/>
      <c r="O2" s="6"/>
      <c r="P2" s="6"/>
      <c r="Q2" s="7" t="s">
        <v>3</v>
      </c>
      <c r="R2" s="8"/>
      <c r="S2" s="9">
        <f>AV6</f>
        <v>0</v>
      </c>
    </row>
    <row r="3" spans="1:48" ht="15" customHeight="1" x14ac:dyDescent="0.25">
      <c r="A3" s="64" t="s">
        <v>4</v>
      </c>
      <c r="B3" s="65"/>
      <c r="C3" s="65"/>
      <c r="D3" s="65"/>
      <c r="E3" s="65"/>
      <c r="F3" s="65"/>
      <c r="G3" s="65"/>
      <c r="H3" s="65"/>
      <c r="I3" s="65"/>
      <c r="J3" s="65"/>
      <c r="K3" s="65"/>
      <c r="L3" s="65"/>
      <c r="M3" s="65"/>
      <c r="N3" s="65"/>
      <c r="O3" s="65"/>
      <c r="P3" s="65"/>
      <c r="Q3" s="72" t="s">
        <v>5</v>
      </c>
      <c r="R3" s="73"/>
      <c r="S3" s="9">
        <f>AV7</f>
        <v>0</v>
      </c>
    </row>
    <row r="4" spans="1:48" ht="15.75" thickBot="1" x14ac:dyDescent="0.3">
      <c r="A4" s="10"/>
      <c r="B4" s="11"/>
      <c r="C4" s="11"/>
      <c r="D4" s="11"/>
      <c r="E4" s="11"/>
      <c r="F4" s="11"/>
      <c r="G4" s="11"/>
      <c r="H4" s="11"/>
      <c r="I4" s="11"/>
      <c r="J4" s="11"/>
      <c r="K4" s="11"/>
      <c r="L4" s="11"/>
      <c r="M4" s="11"/>
      <c r="N4" s="11"/>
      <c r="O4" s="11"/>
      <c r="P4" s="11"/>
      <c r="Q4" s="72"/>
      <c r="R4" s="73"/>
      <c r="S4" s="9"/>
    </row>
    <row r="5" spans="1:48" ht="15.75" customHeight="1" thickBot="1" x14ac:dyDescent="0.3">
      <c r="A5" s="64" t="s">
        <v>6</v>
      </c>
      <c r="B5" s="65"/>
      <c r="C5" s="65"/>
      <c r="D5" s="65"/>
      <c r="E5" s="65"/>
      <c r="F5" s="65"/>
      <c r="G5" s="65"/>
      <c r="H5" s="65"/>
      <c r="I5" s="65"/>
      <c r="J5" s="65"/>
      <c r="K5" s="65"/>
      <c r="L5" s="65"/>
      <c r="M5" s="65"/>
      <c r="N5" s="11"/>
      <c r="O5" s="11"/>
      <c r="P5" s="11"/>
      <c r="Q5" s="66" t="s">
        <v>7</v>
      </c>
      <c r="R5" s="67"/>
      <c r="S5" s="12">
        <f>AV9</f>
        <v>0</v>
      </c>
      <c r="AV5" s="62">
        <f>AV8*0.062</f>
        <v>0</v>
      </c>
    </row>
    <row r="6" spans="1:48" ht="15" customHeight="1" x14ac:dyDescent="0.25">
      <c r="A6" s="64" t="s">
        <v>8</v>
      </c>
      <c r="B6" s="65"/>
      <c r="C6" s="65"/>
      <c r="D6" s="65"/>
      <c r="E6" s="65"/>
      <c r="F6" s="65"/>
      <c r="G6" s="65"/>
      <c r="H6" s="65"/>
      <c r="I6" s="65"/>
      <c r="J6" s="65"/>
      <c r="K6" s="65"/>
      <c r="L6" s="65"/>
      <c r="M6" s="65"/>
      <c r="N6" s="65"/>
      <c r="O6" s="65"/>
      <c r="P6" s="65"/>
      <c r="Q6" s="13"/>
      <c r="R6" s="13"/>
      <c r="S6" s="13"/>
      <c r="AV6" s="1">
        <f>+AV8*0.0145</f>
        <v>0</v>
      </c>
    </row>
    <row r="7" spans="1:48" ht="15.75" customHeight="1" thickBot="1" x14ac:dyDescent="0.3">
      <c r="A7" s="82" t="s">
        <v>9</v>
      </c>
      <c r="B7" s="83"/>
      <c r="C7" s="83"/>
      <c r="D7" s="83"/>
      <c r="E7" s="83"/>
      <c r="F7" s="83"/>
      <c r="G7" s="83"/>
      <c r="H7" s="83"/>
      <c r="I7" s="83"/>
      <c r="J7" s="83"/>
      <c r="K7" s="83"/>
      <c r="L7" s="83"/>
      <c r="M7" s="83"/>
      <c r="N7" s="83"/>
      <c r="O7" s="83"/>
      <c r="P7" s="83"/>
      <c r="Q7" s="83"/>
      <c r="R7" s="83"/>
      <c r="S7" s="83"/>
      <c r="AV7" s="1">
        <f>+AV8*0.029</f>
        <v>0</v>
      </c>
    </row>
    <row r="8" spans="1:48" ht="15.75" x14ac:dyDescent="0.3">
      <c r="A8" s="84" t="s">
        <v>10</v>
      </c>
      <c r="B8" s="76" t="s">
        <v>11</v>
      </c>
      <c r="C8" s="86" t="s">
        <v>12</v>
      </c>
      <c r="D8" s="87"/>
      <c r="E8" s="76" t="s">
        <v>13</v>
      </c>
      <c r="F8" s="76" t="s">
        <v>14</v>
      </c>
      <c r="G8" s="14" t="s">
        <v>15</v>
      </c>
      <c r="H8" s="78" t="s">
        <v>16</v>
      </c>
      <c r="I8" s="88" t="s">
        <v>17</v>
      </c>
      <c r="J8" s="78" t="s">
        <v>18</v>
      </c>
      <c r="K8" s="78" t="s">
        <v>19</v>
      </c>
      <c r="L8" s="15" t="s">
        <v>20</v>
      </c>
      <c r="M8" s="74" t="s">
        <v>21</v>
      </c>
      <c r="N8" s="15" t="s">
        <v>22</v>
      </c>
      <c r="O8" s="15"/>
      <c r="P8" s="16"/>
      <c r="Q8" s="76" t="s">
        <v>23</v>
      </c>
      <c r="R8" s="78" t="s">
        <v>24</v>
      </c>
      <c r="S8" s="80" t="s">
        <v>25</v>
      </c>
      <c r="AV8" s="62">
        <f>SUM(I10:I57)</f>
        <v>0</v>
      </c>
    </row>
    <row r="9" spans="1:48" ht="16.5" thickBot="1" x14ac:dyDescent="0.35">
      <c r="A9" s="85"/>
      <c r="B9" s="77"/>
      <c r="C9" s="61" t="s">
        <v>26</v>
      </c>
      <c r="D9" s="17" t="s">
        <v>27</v>
      </c>
      <c r="E9" s="77"/>
      <c r="F9" s="77"/>
      <c r="G9" s="18" t="s">
        <v>28</v>
      </c>
      <c r="H9" s="79"/>
      <c r="I9" s="89"/>
      <c r="J9" s="79"/>
      <c r="K9" s="90"/>
      <c r="L9" s="17" t="s">
        <v>29</v>
      </c>
      <c r="M9" s="75"/>
      <c r="N9" s="17" t="s">
        <v>30</v>
      </c>
      <c r="O9" s="17" t="s">
        <v>31</v>
      </c>
      <c r="P9" s="19" t="s">
        <v>32</v>
      </c>
      <c r="Q9" s="77"/>
      <c r="R9" s="79"/>
      <c r="S9" s="81"/>
      <c r="AV9" s="62">
        <f>+SUM(AV5:AV8)</f>
        <v>0</v>
      </c>
    </row>
    <row r="10" spans="1:48" x14ac:dyDescent="0.25">
      <c r="A10" s="20"/>
      <c r="B10" s="55"/>
      <c r="C10" s="63" t="str">
        <f>IFERROR(VLOOKUP(D10,'Activity Codes'!A:B,2,FALSE),"")</f>
        <v/>
      </c>
      <c r="D10" s="58"/>
      <c r="E10" s="22"/>
      <c r="F10" s="22"/>
      <c r="G10" s="23"/>
      <c r="H10" s="24"/>
      <c r="I10" s="25" t="str">
        <f t="shared" ref="I10:I57" si="0">IF(AND(G10&gt;0,H10&gt;0),G10*H10,"")</f>
        <v/>
      </c>
      <c r="J10" s="26"/>
      <c r="K10" s="26"/>
      <c r="L10" s="26"/>
      <c r="M10" s="26"/>
      <c r="N10" s="21"/>
      <c r="O10" s="21"/>
      <c r="P10" s="22"/>
      <c r="Q10" s="27"/>
      <c r="R10" s="21"/>
      <c r="S10" s="28" t="str">
        <f>IFERROR(VLOOKUP(R10,JOBTitle2,2,FALSE),"")</f>
        <v/>
      </c>
    </row>
    <row r="11" spans="1:48" x14ac:dyDescent="0.25">
      <c r="A11" s="29"/>
      <c r="B11" s="56"/>
      <c r="C11" s="63" t="str">
        <f>IFERROR(VLOOKUP(D11,'Activity Codes'!A:B,2,FALSE),"")</f>
        <v/>
      </c>
      <c r="D11" s="59"/>
      <c r="E11" s="31"/>
      <c r="F11" s="31"/>
      <c r="G11" s="37"/>
      <c r="H11" s="32"/>
      <c r="I11" s="25" t="str">
        <f t="shared" si="0"/>
        <v/>
      </c>
      <c r="J11" s="33"/>
      <c r="K11" s="33"/>
      <c r="L11" s="33"/>
      <c r="M11" s="33"/>
      <c r="N11" s="30"/>
      <c r="O11" s="30"/>
      <c r="P11" s="31"/>
      <c r="Q11" s="34"/>
      <c r="R11" s="30"/>
      <c r="S11" s="35"/>
    </row>
    <row r="12" spans="1:48" x14ac:dyDescent="0.25">
      <c r="A12" s="29"/>
      <c r="B12" s="56"/>
      <c r="C12" s="63" t="str">
        <f>IFERROR(VLOOKUP(D12,'Activity Codes'!A:B,2,FALSE),"")</f>
        <v/>
      </c>
      <c r="D12" s="59"/>
      <c r="E12" s="31"/>
      <c r="F12" s="31"/>
      <c r="G12" s="37"/>
      <c r="H12" s="32"/>
      <c r="I12" s="25" t="str">
        <f t="shared" si="0"/>
        <v/>
      </c>
      <c r="J12" s="33"/>
      <c r="K12" s="33"/>
      <c r="L12" s="33"/>
      <c r="M12" s="33"/>
      <c r="N12" s="30"/>
      <c r="O12" s="30"/>
      <c r="P12" s="31"/>
      <c r="Q12" s="34"/>
      <c r="R12" s="30"/>
      <c r="S12" s="35"/>
    </row>
    <row r="13" spans="1:48" x14ac:dyDescent="0.25">
      <c r="A13" s="29"/>
      <c r="B13" s="56"/>
      <c r="C13" s="63" t="str">
        <f>IFERROR(VLOOKUP(D13,'Activity Codes'!A:B,2,FALSE),"")</f>
        <v/>
      </c>
      <c r="D13" s="59"/>
      <c r="E13" s="31"/>
      <c r="F13" s="31"/>
      <c r="G13" s="37"/>
      <c r="H13" s="32"/>
      <c r="I13" s="25" t="str">
        <f t="shared" si="0"/>
        <v/>
      </c>
      <c r="J13" s="33"/>
      <c r="K13" s="33"/>
      <c r="L13" s="33"/>
      <c r="M13" s="33"/>
      <c r="N13" s="30"/>
      <c r="O13" s="30"/>
      <c r="P13" s="31"/>
      <c r="Q13" s="34"/>
      <c r="R13" s="30"/>
      <c r="S13" s="36"/>
    </row>
    <row r="14" spans="1:48" x14ac:dyDescent="0.25">
      <c r="A14" s="29"/>
      <c r="B14" s="56"/>
      <c r="C14" s="63" t="str">
        <f>IFERROR(VLOOKUP(D14,'Activity Codes'!A:B,2,FALSE),"")</f>
        <v/>
      </c>
      <c r="D14" s="59"/>
      <c r="E14" s="31"/>
      <c r="F14" s="31"/>
      <c r="G14" s="37"/>
      <c r="H14" s="32"/>
      <c r="I14" s="25" t="str">
        <f t="shared" si="0"/>
        <v/>
      </c>
      <c r="J14" s="33"/>
      <c r="K14" s="33"/>
      <c r="L14" s="33"/>
      <c r="M14" s="33"/>
      <c r="N14" s="30"/>
      <c r="O14" s="30"/>
      <c r="P14" s="31"/>
      <c r="Q14" s="34"/>
      <c r="R14" s="30"/>
      <c r="S14" s="38"/>
    </row>
    <row r="15" spans="1:48" x14ac:dyDescent="0.25">
      <c r="A15" s="29"/>
      <c r="B15" s="56"/>
      <c r="C15" s="63" t="str">
        <f>IFERROR(VLOOKUP(D15,'Activity Codes'!A:B,2,FALSE),"")</f>
        <v/>
      </c>
      <c r="D15" s="59"/>
      <c r="E15" s="31"/>
      <c r="F15" s="31"/>
      <c r="G15" s="37"/>
      <c r="H15" s="32"/>
      <c r="I15" s="25" t="str">
        <f t="shared" si="0"/>
        <v/>
      </c>
      <c r="J15" s="33"/>
      <c r="K15" s="33"/>
      <c r="L15" s="33"/>
      <c r="M15" s="33"/>
      <c r="N15" s="30"/>
      <c r="O15" s="30"/>
      <c r="P15" s="31"/>
      <c r="Q15" s="34"/>
      <c r="R15" s="30"/>
      <c r="S15" s="35"/>
    </row>
    <row r="16" spans="1:48" x14ac:dyDescent="0.25">
      <c r="A16" s="29"/>
      <c r="B16" s="56"/>
      <c r="C16" s="63" t="str">
        <f>IFERROR(VLOOKUP(D16,'Activity Codes'!A:B,2,FALSE),"")</f>
        <v/>
      </c>
      <c r="D16" s="59"/>
      <c r="E16" s="31"/>
      <c r="F16" s="31"/>
      <c r="G16" s="37"/>
      <c r="H16" s="32"/>
      <c r="I16" s="25" t="str">
        <f t="shared" si="0"/>
        <v/>
      </c>
      <c r="J16" s="33"/>
      <c r="K16" s="33"/>
      <c r="L16" s="33"/>
      <c r="M16" s="33"/>
      <c r="N16" s="30"/>
      <c r="O16" s="30"/>
      <c r="P16" s="31"/>
      <c r="Q16" s="34"/>
      <c r="R16" s="30"/>
      <c r="S16" s="35"/>
    </row>
    <row r="17" spans="1:19" x14ac:dyDescent="0.25">
      <c r="A17" s="29"/>
      <c r="B17" s="56"/>
      <c r="C17" s="63" t="str">
        <f>IFERROR(VLOOKUP(D17,'Activity Codes'!A:B,2,FALSE),"")</f>
        <v/>
      </c>
      <c r="D17" s="59"/>
      <c r="E17" s="31"/>
      <c r="F17" s="31"/>
      <c r="G17" s="37"/>
      <c r="H17" s="32"/>
      <c r="I17" s="25" t="str">
        <f t="shared" si="0"/>
        <v/>
      </c>
      <c r="J17" s="33"/>
      <c r="K17" s="33"/>
      <c r="L17" s="33"/>
      <c r="M17" s="33"/>
      <c r="N17" s="30"/>
      <c r="O17" s="30"/>
      <c r="P17" s="31"/>
      <c r="Q17" s="34"/>
      <c r="R17" s="30"/>
      <c r="S17" s="35"/>
    </row>
    <row r="18" spans="1:19" x14ac:dyDescent="0.25">
      <c r="A18" s="29"/>
      <c r="B18" s="56"/>
      <c r="C18" s="63" t="str">
        <f>IFERROR(VLOOKUP(D18,'Activity Codes'!A:B,2,FALSE),"")</f>
        <v/>
      </c>
      <c r="D18" s="59"/>
      <c r="E18" s="31"/>
      <c r="F18" s="31"/>
      <c r="G18" s="37"/>
      <c r="H18" s="32"/>
      <c r="I18" s="25" t="str">
        <f t="shared" si="0"/>
        <v/>
      </c>
      <c r="J18" s="33"/>
      <c r="K18" s="33"/>
      <c r="L18" s="33"/>
      <c r="M18" s="33"/>
      <c r="N18" s="30"/>
      <c r="O18" s="30"/>
      <c r="P18" s="31"/>
      <c r="Q18" s="34"/>
      <c r="R18" s="30"/>
      <c r="S18" s="35"/>
    </row>
    <row r="19" spans="1:19" x14ac:dyDescent="0.25">
      <c r="A19" s="29"/>
      <c r="B19" s="56"/>
      <c r="C19" s="63" t="str">
        <f>IFERROR(VLOOKUP(D19,'Activity Codes'!A:B,2,FALSE),"")</f>
        <v/>
      </c>
      <c r="D19" s="59"/>
      <c r="E19" s="31"/>
      <c r="F19" s="31"/>
      <c r="G19" s="37"/>
      <c r="H19" s="32"/>
      <c r="I19" s="25" t="str">
        <f t="shared" si="0"/>
        <v/>
      </c>
      <c r="J19" s="33"/>
      <c r="K19" s="33"/>
      <c r="L19" s="33"/>
      <c r="M19" s="33"/>
      <c r="N19" s="30"/>
      <c r="O19" s="30"/>
      <c r="P19" s="31"/>
      <c r="Q19" s="34"/>
      <c r="R19" s="30"/>
      <c r="S19" s="36"/>
    </row>
    <row r="20" spans="1:19" x14ac:dyDescent="0.25">
      <c r="A20" s="29"/>
      <c r="B20" s="56"/>
      <c r="C20" s="63" t="str">
        <f>IFERROR(VLOOKUP(D20,'Activity Codes'!A:B,2,FALSE),"")</f>
        <v/>
      </c>
      <c r="D20" s="59"/>
      <c r="E20" s="31"/>
      <c r="F20" s="31"/>
      <c r="G20" s="37"/>
      <c r="H20" s="32"/>
      <c r="I20" s="25" t="str">
        <f t="shared" si="0"/>
        <v/>
      </c>
      <c r="J20" s="33"/>
      <c r="K20" s="33"/>
      <c r="L20" s="33"/>
      <c r="M20" s="33"/>
      <c r="N20" s="30"/>
      <c r="O20" s="30"/>
      <c r="P20" s="31"/>
      <c r="Q20" s="34"/>
      <c r="R20" s="30"/>
      <c r="S20" s="38"/>
    </row>
    <row r="21" spans="1:19" x14ac:dyDescent="0.25">
      <c r="A21" s="29"/>
      <c r="B21" s="56"/>
      <c r="C21" s="63" t="str">
        <f>IFERROR(VLOOKUP(D21,'Activity Codes'!A:B,2,FALSE),"")</f>
        <v/>
      </c>
      <c r="D21" s="59"/>
      <c r="E21" s="31"/>
      <c r="F21" s="31"/>
      <c r="G21" s="37"/>
      <c r="H21" s="32"/>
      <c r="I21" s="25" t="str">
        <f t="shared" si="0"/>
        <v/>
      </c>
      <c r="J21" s="33"/>
      <c r="K21" s="33"/>
      <c r="L21" s="33"/>
      <c r="M21" s="33"/>
      <c r="N21" s="30"/>
      <c r="O21" s="30"/>
      <c r="P21" s="31"/>
      <c r="Q21" s="34"/>
      <c r="R21" s="30"/>
      <c r="S21" s="35"/>
    </row>
    <row r="22" spans="1:19" x14ac:dyDescent="0.25">
      <c r="A22" s="29"/>
      <c r="B22" s="56"/>
      <c r="C22" s="63" t="str">
        <f>IFERROR(VLOOKUP(D22,'Activity Codes'!A:B,2,FALSE),"")</f>
        <v/>
      </c>
      <c r="D22" s="59"/>
      <c r="E22" s="31"/>
      <c r="F22" s="31"/>
      <c r="G22" s="37"/>
      <c r="H22" s="32"/>
      <c r="I22" s="25" t="str">
        <f t="shared" si="0"/>
        <v/>
      </c>
      <c r="J22" s="33"/>
      <c r="K22" s="33"/>
      <c r="L22" s="33"/>
      <c r="M22" s="33"/>
      <c r="N22" s="30"/>
      <c r="O22" s="30"/>
      <c r="P22" s="31"/>
      <c r="Q22" s="34"/>
      <c r="R22" s="30"/>
      <c r="S22" s="35"/>
    </row>
    <row r="23" spans="1:19" x14ac:dyDescent="0.25">
      <c r="A23" s="29"/>
      <c r="B23" s="56"/>
      <c r="C23" s="63" t="str">
        <f>IFERROR(VLOOKUP(D23,'Activity Codes'!A:B,2,FALSE),"")</f>
        <v/>
      </c>
      <c r="D23" s="59"/>
      <c r="E23" s="31"/>
      <c r="F23" s="31"/>
      <c r="G23" s="37"/>
      <c r="H23" s="32"/>
      <c r="I23" s="25" t="str">
        <f t="shared" si="0"/>
        <v/>
      </c>
      <c r="J23" s="33"/>
      <c r="K23" s="33"/>
      <c r="L23" s="33"/>
      <c r="M23" s="33"/>
      <c r="N23" s="30"/>
      <c r="O23" s="30"/>
      <c r="P23" s="31"/>
      <c r="Q23" s="34"/>
      <c r="R23" s="30"/>
      <c r="S23" s="35"/>
    </row>
    <row r="24" spans="1:19" x14ac:dyDescent="0.25">
      <c r="A24" s="29"/>
      <c r="B24" s="56"/>
      <c r="C24" s="63" t="str">
        <f>IFERROR(VLOOKUP(D24,'Activity Codes'!A:B,2,FALSE),"")</f>
        <v/>
      </c>
      <c r="D24" s="59"/>
      <c r="E24" s="31"/>
      <c r="F24" s="31"/>
      <c r="G24" s="37"/>
      <c r="H24" s="32"/>
      <c r="I24" s="25" t="str">
        <f t="shared" si="0"/>
        <v/>
      </c>
      <c r="J24" s="33"/>
      <c r="K24" s="33"/>
      <c r="L24" s="33"/>
      <c r="M24" s="33"/>
      <c r="N24" s="30"/>
      <c r="O24" s="30"/>
      <c r="P24" s="31"/>
      <c r="Q24" s="34"/>
      <c r="R24" s="30"/>
      <c r="S24" s="36"/>
    </row>
    <row r="25" spans="1:19" x14ac:dyDescent="0.25">
      <c r="A25" s="29"/>
      <c r="B25" s="56"/>
      <c r="C25" s="63" t="str">
        <f>IFERROR(VLOOKUP(D25,'Activity Codes'!A:B,2,FALSE),"")</f>
        <v/>
      </c>
      <c r="D25" s="59"/>
      <c r="E25" s="31"/>
      <c r="F25" s="31"/>
      <c r="G25" s="37"/>
      <c r="H25" s="32"/>
      <c r="I25" s="25" t="str">
        <f t="shared" si="0"/>
        <v/>
      </c>
      <c r="J25" s="33"/>
      <c r="K25" s="33"/>
      <c r="L25" s="33"/>
      <c r="M25" s="33"/>
      <c r="N25" s="30"/>
      <c r="O25" s="30"/>
      <c r="P25" s="31"/>
      <c r="Q25" s="34"/>
      <c r="R25" s="30"/>
      <c r="S25" s="35"/>
    </row>
    <row r="26" spans="1:19" x14ac:dyDescent="0.25">
      <c r="A26" s="29"/>
      <c r="B26" s="56"/>
      <c r="C26" s="63" t="str">
        <f>IFERROR(VLOOKUP(D26,'Activity Codes'!A:B,2,FALSE),"")</f>
        <v/>
      </c>
      <c r="D26" s="59"/>
      <c r="E26" s="31"/>
      <c r="F26" s="31"/>
      <c r="G26" s="37"/>
      <c r="H26" s="32"/>
      <c r="I26" s="25" t="str">
        <f t="shared" si="0"/>
        <v/>
      </c>
      <c r="J26" s="33"/>
      <c r="K26" s="33"/>
      <c r="L26" s="33"/>
      <c r="M26" s="33"/>
      <c r="N26" s="30"/>
      <c r="O26" s="30"/>
      <c r="P26" s="31"/>
      <c r="Q26" s="34"/>
      <c r="R26" s="30"/>
      <c r="S26" s="36"/>
    </row>
    <row r="27" spans="1:19" x14ac:dyDescent="0.25">
      <c r="A27" s="29"/>
      <c r="B27" s="56"/>
      <c r="C27" s="63" t="str">
        <f>IFERROR(VLOOKUP(D27,'Activity Codes'!A:B,2,FALSE),"")</f>
        <v/>
      </c>
      <c r="D27" s="59"/>
      <c r="E27" s="31"/>
      <c r="F27" s="31"/>
      <c r="G27" s="37"/>
      <c r="H27" s="32"/>
      <c r="I27" s="25" t="str">
        <f t="shared" si="0"/>
        <v/>
      </c>
      <c r="J27" s="33"/>
      <c r="K27" s="33"/>
      <c r="L27" s="33"/>
      <c r="M27" s="33"/>
      <c r="N27" s="30"/>
      <c r="O27" s="30"/>
      <c r="P27" s="31"/>
      <c r="Q27" s="34"/>
      <c r="R27" s="30"/>
      <c r="S27" s="35"/>
    </row>
    <row r="28" spans="1:19" x14ac:dyDescent="0.25">
      <c r="A28" s="29"/>
      <c r="B28" s="56"/>
      <c r="C28" s="63" t="str">
        <f>IFERROR(VLOOKUP(D28,'Activity Codes'!A:B,2,FALSE),"")</f>
        <v/>
      </c>
      <c r="D28" s="59"/>
      <c r="E28" s="31"/>
      <c r="F28" s="31"/>
      <c r="G28" s="37"/>
      <c r="H28" s="32"/>
      <c r="I28" s="25" t="str">
        <f t="shared" si="0"/>
        <v/>
      </c>
      <c r="J28" s="33"/>
      <c r="K28" s="33"/>
      <c r="L28" s="33"/>
      <c r="M28" s="33"/>
      <c r="N28" s="30"/>
      <c r="O28" s="30"/>
      <c r="P28" s="31"/>
      <c r="Q28" s="34"/>
      <c r="R28" s="30"/>
      <c r="S28" s="35"/>
    </row>
    <row r="29" spans="1:19" x14ac:dyDescent="0.25">
      <c r="A29" s="29"/>
      <c r="B29" s="56"/>
      <c r="C29" s="63" t="str">
        <f>IFERROR(VLOOKUP(D29,'Activity Codes'!A:B,2,FALSE),"")</f>
        <v/>
      </c>
      <c r="D29" s="59"/>
      <c r="E29" s="31"/>
      <c r="F29" s="31"/>
      <c r="G29" s="37"/>
      <c r="H29" s="32"/>
      <c r="I29" s="25" t="str">
        <f t="shared" si="0"/>
        <v/>
      </c>
      <c r="J29" s="33"/>
      <c r="K29" s="33"/>
      <c r="L29" s="33"/>
      <c r="M29" s="33"/>
      <c r="N29" s="30"/>
      <c r="O29" s="30"/>
      <c r="P29" s="31"/>
      <c r="Q29" s="34"/>
      <c r="R29" s="30"/>
      <c r="S29" s="35"/>
    </row>
    <row r="30" spans="1:19" x14ac:dyDescent="0.25">
      <c r="A30" s="29"/>
      <c r="B30" s="56"/>
      <c r="C30" s="63" t="str">
        <f>IFERROR(VLOOKUP(D30,'Activity Codes'!A:B,2,FALSE),"")</f>
        <v/>
      </c>
      <c r="D30" s="59"/>
      <c r="E30" s="31"/>
      <c r="F30" s="31"/>
      <c r="G30" s="37"/>
      <c r="H30" s="32"/>
      <c r="I30" s="25" t="str">
        <f t="shared" si="0"/>
        <v/>
      </c>
      <c r="J30" s="33"/>
      <c r="K30" s="33"/>
      <c r="L30" s="33"/>
      <c r="M30" s="33"/>
      <c r="N30" s="30"/>
      <c r="O30" s="30"/>
      <c r="P30" s="31"/>
      <c r="Q30" s="34"/>
      <c r="R30" s="30"/>
      <c r="S30" s="35"/>
    </row>
    <row r="31" spans="1:19" x14ac:dyDescent="0.25">
      <c r="A31" s="29"/>
      <c r="B31" s="56"/>
      <c r="C31" s="63" t="str">
        <f>IFERROR(VLOOKUP(D31,'Activity Codes'!A:B,2,FALSE),"")</f>
        <v/>
      </c>
      <c r="D31" s="59"/>
      <c r="E31" s="31"/>
      <c r="F31" s="31"/>
      <c r="G31" s="37"/>
      <c r="H31" s="32"/>
      <c r="I31" s="25" t="str">
        <f t="shared" si="0"/>
        <v/>
      </c>
      <c r="J31" s="33"/>
      <c r="K31" s="33"/>
      <c r="L31" s="33"/>
      <c r="M31" s="33"/>
      <c r="N31" s="30"/>
      <c r="O31" s="30"/>
      <c r="P31" s="31"/>
      <c r="Q31" s="34"/>
      <c r="R31" s="30"/>
      <c r="S31" s="35"/>
    </row>
    <row r="32" spans="1:19" x14ac:dyDescent="0.25">
      <c r="A32" s="29"/>
      <c r="B32" s="56"/>
      <c r="C32" s="63" t="str">
        <f>IFERROR(VLOOKUP(D32,'Activity Codes'!A:B,2,FALSE),"")</f>
        <v/>
      </c>
      <c r="D32" s="59"/>
      <c r="E32" s="31"/>
      <c r="F32" s="31"/>
      <c r="G32" s="37"/>
      <c r="H32" s="32"/>
      <c r="I32" s="25" t="str">
        <f t="shared" si="0"/>
        <v/>
      </c>
      <c r="J32" s="33"/>
      <c r="K32" s="33"/>
      <c r="L32" s="33"/>
      <c r="M32" s="33"/>
      <c r="N32" s="30"/>
      <c r="O32" s="30"/>
      <c r="P32" s="31"/>
      <c r="Q32" s="34"/>
      <c r="R32" s="30"/>
      <c r="S32" s="35"/>
    </row>
    <row r="33" spans="1:19" x14ac:dyDescent="0.25">
      <c r="A33" s="29"/>
      <c r="B33" s="56"/>
      <c r="C33" s="63" t="str">
        <f>IFERROR(VLOOKUP(D33,'Activity Codes'!A:B,2,FALSE),"")</f>
        <v/>
      </c>
      <c r="D33" s="59"/>
      <c r="E33" s="31"/>
      <c r="F33" s="31"/>
      <c r="G33" s="37"/>
      <c r="H33" s="32"/>
      <c r="I33" s="25" t="str">
        <f t="shared" si="0"/>
        <v/>
      </c>
      <c r="J33" s="33"/>
      <c r="K33" s="33"/>
      <c r="L33" s="33"/>
      <c r="M33" s="33"/>
      <c r="N33" s="30"/>
      <c r="O33" s="30"/>
      <c r="P33" s="31"/>
      <c r="Q33" s="34"/>
      <c r="R33" s="30"/>
      <c r="S33" s="35"/>
    </row>
    <row r="34" spans="1:19" x14ac:dyDescent="0.25">
      <c r="A34" s="29"/>
      <c r="B34" s="56"/>
      <c r="C34" s="63" t="str">
        <f>IFERROR(VLOOKUP(D34,'Activity Codes'!A:B,2,FALSE),"")</f>
        <v/>
      </c>
      <c r="D34" s="59"/>
      <c r="E34" s="31"/>
      <c r="F34" s="31"/>
      <c r="G34" s="37"/>
      <c r="H34" s="32"/>
      <c r="I34" s="25" t="str">
        <f t="shared" si="0"/>
        <v/>
      </c>
      <c r="J34" s="33"/>
      <c r="K34" s="33"/>
      <c r="L34" s="33"/>
      <c r="M34" s="33"/>
      <c r="N34" s="30"/>
      <c r="O34" s="30"/>
      <c r="P34" s="31"/>
      <c r="Q34" s="34"/>
      <c r="R34" s="30"/>
      <c r="S34" s="39"/>
    </row>
    <row r="35" spans="1:19" x14ac:dyDescent="0.25">
      <c r="A35" s="29"/>
      <c r="B35" s="56"/>
      <c r="C35" s="63" t="str">
        <f>IFERROR(VLOOKUP(D35,'Activity Codes'!A:B,2,FALSE),"")</f>
        <v/>
      </c>
      <c r="D35" s="59"/>
      <c r="E35" s="31"/>
      <c r="F35" s="31"/>
      <c r="G35" s="37"/>
      <c r="H35" s="32"/>
      <c r="I35" s="25" t="str">
        <f t="shared" si="0"/>
        <v/>
      </c>
      <c r="J35" s="33"/>
      <c r="K35" s="33"/>
      <c r="L35" s="33"/>
      <c r="M35" s="33"/>
      <c r="N35" s="30"/>
      <c r="O35" s="30"/>
      <c r="P35" s="31"/>
      <c r="Q35" s="34"/>
      <c r="R35" s="30"/>
      <c r="S35" s="36"/>
    </row>
    <row r="36" spans="1:19" x14ac:dyDescent="0.25">
      <c r="A36" s="29"/>
      <c r="B36" s="56"/>
      <c r="C36" s="63" t="str">
        <f>IFERROR(VLOOKUP(D36,'Activity Codes'!A:B,2,FALSE),"")</f>
        <v/>
      </c>
      <c r="D36" s="59"/>
      <c r="E36" s="31"/>
      <c r="F36" s="31"/>
      <c r="G36" s="37"/>
      <c r="H36" s="32"/>
      <c r="I36" s="25" t="str">
        <f t="shared" si="0"/>
        <v/>
      </c>
      <c r="J36" s="33"/>
      <c r="K36" s="33"/>
      <c r="L36" s="33"/>
      <c r="M36" s="33"/>
      <c r="N36" s="30"/>
      <c r="O36" s="30"/>
      <c r="P36" s="31"/>
      <c r="Q36" s="34"/>
      <c r="R36" s="30"/>
      <c r="S36" s="35"/>
    </row>
    <row r="37" spans="1:19" x14ac:dyDescent="0.25">
      <c r="A37" s="29"/>
      <c r="B37" s="56"/>
      <c r="C37" s="63" t="str">
        <f>IFERROR(VLOOKUP(D37,'Activity Codes'!A:B,2,FALSE),"")</f>
        <v/>
      </c>
      <c r="D37" s="59"/>
      <c r="E37" s="31"/>
      <c r="F37" s="31"/>
      <c r="G37" s="37"/>
      <c r="H37" s="32"/>
      <c r="I37" s="25" t="str">
        <f t="shared" si="0"/>
        <v/>
      </c>
      <c r="J37" s="33"/>
      <c r="K37" s="33"/>
      <c r="L37" s="33"/>
      <c r="M37" s="33"/>
      <c r="N37" s="30"/>
      <c r="O37" s="30"/>
      <c r="P37" s="31"/>
      <c r="Q37" s="34"/>
      <c r="R37" s="30"/>
      <c r="S37" s="36"/>
    </row>
    <row r="38" spans="1:19" x14ac:dyDescent="0.25">
      <c r="A38" s="29"/>
      <c r="B38" s="56"/>
      <c r="C38" s="63" t="str">
        <f>IFERROR(VLOOKUP(D38,'Activity Codes'!A:B,2,FALSE),"")</f>
        <v/>
      </c>
      <c r="D38" s="59"/>
      <c r="E38" s="31"/>
      <c r="F38" s="31"/>
      <c r="G38" s="37"/>
      <c r="H38" s="32"/>
      <c r="I38" s="25" t="str">
        <f t="shared" si="0"/>
        <v/>
      </c>
      <c r="J38" s="33"/>
      <c r="K38" s="33"/>
      <c r="L38" s="33"/>
      <c r="M38" s="33"/>
      <c r="N38" s="30"/>
      <c r="O38" s="30"/>
      <c r="P38" s="31"/>
      <c r="Q38" s="34"/>
      <c r="R38" s="30"/>
      <c r="S38" s="35"/>
    </row>
    <row r="39" spans="1:19" x14ac:dyDescent="0.25">
      <c r="A39" s="29"/>
      <c r="B39" s="56"/>
      <c r="C39" s="63" t="str">
        <f>IFERROR(VLOOKUP(D39,'Activity Codes'!A:B,2,FALSE),"")</f>
        <v/>
      </c>
      <c r="D39" s="59"/>
      <c r="E39" s="31"/>
      <c r="F39" s="31"/>
      <c r="G39" s="37"/>
      <c r="H39" s="32"/>
      <c r="I39" s="25" t="str">
        <f t="shared" si="0"/>
        <v/>
      </c>
      <c r="J39" s="33"/>
      <c r="K39" s="33"/>
      <c r="L39" s="33"/>
      <c r="M39" s="33"/>
      <c r="N39" s="30"/>
      <c r="O39" s="30"/>
      <c r="P39" s="31"/>
      <c r="Q39" s="34"/>
      <c r="R39" s="30"/>
      <c r="S39" s="36"/>
    </row>
    <row r="40" spans="1:19" x14ac:dyDescent="0.25">
      <c r="A40" s="29"/>
      <c r="B40" s="56"/>
      <c r="C40" s="63" t="str">
        <f>IFERROR(VLOOKUP(D40,'Activity Codes'!A:B,2,FALSE),"")</f>
        <v/>
      </c>
      <c r="D40" s="59"/>
      <c r="E40" s="30"/>
      <c r="F40" s="30"/>
      <c r="G40" s="37"/>
      <c r="H40" s="30"/>
      <c r="I40" s="25" t="str">
        <f t="shared" si="0"/>
        <v/>
      </c>
      <c r="J40" s="33"/>
      <c r="K40" s="33"/>
      <c r="L40" s="33"/>
      <c r="M40" s="33"/>
      <c r="N40" s="30"/>
      <c r="O40" s="30"/>
      <c r="P40" s="30"/>
      <c r="Q40" s="30"/>
      <c r="R40" s="30"/>
      <c r="S40" s="35"/>
    </row>
    <row r="41" spans="1:19" x14ac:dyDescent="0.25">
      <c r="A41" s="29"/>
      <c r="B41" s="56"/>
      <c r="C41" s="63" t="str">
        <f>IFERROR(VLOOKUP(D41,'Activity Codes'!A:B,2,FALSE),"")</f>
        <v/>
      </c>
      <c r="D41" s="59"/>
      <c r="E41" s="30"/>
      <c r="F41" s="30"/>
      <c r="G41" s="37"/>
      <c r="H41" s="30"/>
      <c r="I41" s="25" t="str">
        <f t="shared" si="0"/>
        <v/>
      </c>
      <c r="J41" s="33"/>
      <c r="K41" s="33"/>
      <c r="L41" s="33"/>
      <c r="M41" s="33"/>
      <c r="N41" s="30"/>
      <c r="O41" s="30"/>
      <c r="P41" s="30"/>
      <c r="Q41" s="30"/>
      <c r="R41" s="30"/>
      <c r="S41" s="35"/>
    </row>
    <row r="42" spans="1:19" x14ac:dyDescent="0.25">
      <c r="A42" s="29"/>
      <c r="B42" s="56"/>
      <c r="C42" s="63" t="str">
        <f>IFERROR(VLOOKUP(D42,'Activity Codes'!A:B,2,FALSE),"")</f>
        <v/>
      </c>
      <c r="D42" s="59"/>
      <c r="E42" s="30"/>
      <c r="F42" s="30"/>
      <c r="G42" s="37"/>
      <c r="H42" s="30"/>
      <c r="I42" s="25" t="str">
        <f t="shared" si="0"/>
        <v/>
      </c>
      <c r="J42" s="33"/>
      <c r="K42" s="33"/>
      <c r="L42" s="33"/>
      <c r="M42" s="33"/>
      <c r="N42" s="30"/>
      <c r="O42" s="30"/>
      <c r="P42" s="30"/>
      <c r="Q42" s="30"/>
      <c r="R42" s="30"/>
      <c r="S42" s="35"/>
    </row>
    <row r="43" spans="1:19" x14ac:dyDescent="0.25">
      <c r="A43" s="29"/>
      <c r="B43" s="56"/>
      <c r="C43" s="63" t="str">
        <f>IFERROR(VLOOKUP(D43,'Activity Codes'!A:B,2,FALSE),"")</f>
        <v/>
      </c>
      <c r="D43" s="59"/>
      <c r="E43" s="30"/>
      <c r="F43" s="30"/>
      <c r="G43" s="37"/>
      <c r="H43" s="30"/>
      <c r="I43" s="25" t="str">
        <f t="shared" si="0"/>
        <v/>
      </c>
      <c r="J43" s="33"/>
      <c r="K43" s="33"/>
      <c r="L43" s="33"/>
      <c r="M43" s="33"/>
      <c r="N43" s="30"/>
      <c r="O43" s="30"/>
      <c r="P43" s="30"/>
      <c r="Q43" s="30"/>
      <c r="R43" s="30"/>
      <c r="S43" s="35"/>
    </row>
    <row r="44" spans="1:19" x14ac:dyDescent="0.25">
      <c r="A44" s="29"/>
      <c r="B44" s="56"/>
      <c r="C44" s="63" t="str">
        <f>IFERROR(VLOOKUP(D44,'Activity Codes'!A:B,2,FALSE),"")</f>
        <v/>
      </c>
      <c r="D44" s="59"/>
      <c r="E44" s="30"/>
      <c r="F44" s="30"/>
      <c r="G44" s="37"/>
      <c r="H44" s="30"/>
      <c r="I44" s="25" t="str">
        <f t="shared" si="0"/>
        <v/>
      </c>
      <c r="J44" s="33"/>
      <c r="K44" s="33"/>
      <c r="L44" s="33"/>
      <c r="M44" s="33"/>
      <c r="N44" s="30"/>
      <c r="O44" s="30"/>
      <c r="P44" s="30"/>
      <c r="Q44" s="30"/>
      <c r="R44" s="30"/>
      <c r="S44" s="36"/>
    </row>
    <row r="45" spans="1:19" x14ac:dyDescent="0.25">
      <c r="A45" s="29"/>
      <c r="B45" s="56"/>
      <c r="C45" s="63" t="str">
        <f>IFERROR(VLOOKUP(D45,'Activity Codes'!A:B,2,FALSE),"")</f>
        <v/>
      </c>
      <c r="D45" s="59"/>
      <c r="E45" s="30"/>
      <c r="F45" s="30"/>
      <c r="G45" s="37"/>
      <c r="H45" s="30"/>
      <c r="I45" s="25" t="str">
        <f t="shared" si="0"/>
        <v/>
      </c>
      <c r="J45" s="33"/>
      <c r="K45" s="33"/>
      <c r="L45" s="33"/>
      <c r="M45" s="33"/>
      <c r="N45" s="30"/>
      <c r="O45" s="30"/>
      <c r="P45" s="30"/>
      <c r="Q45" s="30"/>
      <c r="R45" s="30"/>
      <c r="S45" s="35"/>
    </row>
    <row r="46" spans="1:19" x14ac:dyDescent="0.25">
      <c r="A46" s="29"/>
      <c r="B46" s="56"/>
      <c r="C46" s="63" t="str">
        <f>IFERROR(VLOOKUP(D46,'Activity Codes'!A:B,2,FALSE),"")</f>
        <v/>
      </c>
      <c r="D46" s="59"/>
      <c r="E46" s="30"/>
      <c r="F46" s="30"/>
      <c r="G46" s="37"/>
      <c r="H46" s="30"/>
      <c r="I46" s="25" t="str">
        <f t="shared" si="0"/>
        <v/>
      </c>
      <c r="J46" s="33"/>
      <c r="K46" s="33"/>
      <c r="L46" s="33"/>
      <c r="M46" s="33"/>
      <c r="N46" s="30"/>
      <c r="O46" s="30"/>
      <c r="P46" s="30"/>
      <c r="Q46" s="30"/>
      <c r="R46" s="30"/>
      <c r="S46" s="35"/>
    </row>
    <row r="47" spans="1:19" x14ac:dyDescent="0.25">
      <c r="A47" s="29"/>
      <c r="B47" s="56"/>
      <c r="C47" s="63" t="str">
        <f>IFERROR(VLOOKUP(D47,'Activity Codes'!A:B,2,FALSE),"")</f>
        <v/>
      </c>
      <c r="D47" s="59"/>
      <c r="E47" s="30"/>
      <c r="F47" s="30"/>
      <c r="G47" s="37"/>
      <c r="H47" s="30"/>
      <c r="I47" s="25" t="str">
        <f t="shared" si="0"/>
        <v/>
      </c>
      <c r="J47" s="33"/>
      <c r="K47" s="33"/>
      <c r="L47" s="33"/>
      <c r="M47" s="33"/>
      <c r="N47" s="30"/>
      <c r="O47" s="30"/>
      <c r="P47" s="30"/>
      <c r="Q47" s="30"/>
      <c r="R47" s="30"/>
      <c r="S47" s="35"/>
    </row>
    <row r="48" spans="1:19" x14ac:dyDescent="0.25">
      <c r="A48" s="29"/>
      <c r="B48" s="56"/>
      <c r="C48" s="63" t="str">
        <f>IFERROR(VLOOKUP(D48,'Activity Codes'!A:B,2,FALSE),"")</f>
        <v/>
      </c>
      <c r="D48" s="59"/>
      <c r="E48" s="30"/>
      <c r="F48" s="30"/>
      <c r="G48" s="37"/>
      <c r="H48" s="30"/>
      <c r="I48" s="25" t="str">
        <f t="shared" si="0"/>
        <v/>
      </c>
      <c r="J48" s="33"/>
      <c r="K48" s="33"/>
      <c r="L48" s="33"/>
      <c r="M48" s="33"/>
      <c r="N48" s="30"/>
      <c r="O48" s="30"/>
      <c r="P48" s="30"/>
      <c r="Q48" s="30"/>
      <c r="R48" s="30"/>
      <c r="S48" s="35"/>
    </row>
    <row r="49" spans="1:19" x14ac:dyDescent="0.25">
      <c r="A49" s="29"/>
      <c r="B49" s="56"/>
      <c r="C49" s="63" t="str">
        <f>IFERROR(VLOOKUP(D49,'Activity Codes'!A:B,2,FALSE),"")</f>
        <v/>
      </c>
      <c r="D49" s="59"/>
      <c r="E49" s="30"/>
      <c r="F49" s="30"/>
      <c r="G49" s="37"/>
      <c r="H49" s="30"/>
      <c r="I49" s="25" t="str">
        <f t="shared" si="0"/>
        <v/>
      </c>
      <c r="J49" s="33"/>
      <c r="K49" s="33"/>
      <c r="L49" s="33"/>
      <c r="M49" s="33"/>
      <c r="N49" s="30"/>
      <c r="O49" s="30"/>
      <c r="P49" s="30"/>
      <c r="Q49" s="30"/>
      <c r="R49" s="30"/>
      <c r="S49" s="36"/>
    </row>
    <row r="50" spans="1:19" x14ac:dyDescent="0.25">
      <c r="A50" s="29"/>
      <c r="B50" s="56"/>
      <c r="C50" s="63" t="str">
        <f>IFERROR(VLOOKUP(D50,'Activity Codes'!A:B,2,FALSE),"")</f>
        <v/>
      </c>
      <c r="D50" s="59"/>
      <c r="E50" s="30"/>
      <c r="F50" s="30"/>
      <c r="G50" s="37"/>
      <c r="H50" s="30"/>
      <c r="I50" s="25" t="str">
        <f t="shared" si="0"/>
        <v/>
      </c>
      <c r="J50" s="33"/>
      <c r="K50" s="33"/>
      <c r="L50" s="33"/>
      <c r="M50" s="33"/>
      <c r="N50" s="30"/>
      <c r="O50" s="30"/>
      <c r="P50" s="30"/>
      <c r="Q50" s="30"/>
      <c r="R50" s="30"/>
      <c r="S50" s="35"/>
    </row>
    <row r="51" spans="1:19" x14ac:dyDescent="0.25">
      <c r="A51" s="29"/>
      <c r="B51" s="56"/>
      <c r="C51" s="63" t="str">
        <f>IFERROR(VLOOKUP(D51,'Activity Codes'!A:B,2,FALSE),"")</f>
        <v/>
      </c>
      <c r="D51" s="59"/>
      <c r="E51" s="30"/>
      <c r="F51" s="30"/>
      <c r="G51" s="37"/>
      <c r="H51" s="30"/>
      <c r="I51" s="25" t="str">
        <f t="shared" si="0"/>
        <v/>
      </c>
      <c r="J51" s="33"/>
      <c r="K51" s="33"/>
      <c r="L51" s="33"/>
      <c r="M51" s="33"/>
      <c r="N51" s="30"/>
      <c r="O51" s="30"/>
      <c r="P51" s="30"/>
      <c r="Q51" s="30"/>
      <c r="R51" s="30"/>
      <c r="S51" s="35"/>
    </row>
    <row r="52" spans="1:19" x14ac:dyDescent="0.25">
      <c r="A52" s="29"/>
      <c r="B52" s="56"/>
      <c r="C52" s="63" t="str">
        <f>IFERROR(VLOOKUP(D52,'Activity Codes'!A:B,2,FALSE),"")</f>
        <v/>
      </c>
      <c r="D52" s="59"/>
      <c r="E52" s="30"/>
      <c r="F52" s="30"/>
      <c r="G52" s="37"/>
      <c r="H52" s="30"/>
      <c r="I52" s="25" t="str">
        <f t="shared" si="0"/>
        <v/>
      </c>
      <c r="J52" s="33"/>
      <c r="K52" s="33"/>
      <c r="L52" s="33"/>
      <c r="M52" s="33"/>
      <c r="N52" s="30"/>
      <c r="O52" s="30"/>
      <c r="P52" s="30"/>
      <c r="Q52" s="30"/>
      <c r="R52" s="30"/>
      <c r="S52" s="35"/>
    </row>
    <row r="53" spans="1:19" x14ac:dyDescent="0.25">
      <c r="A53" s="29"/>
      <c r="B53" s="56"/>
      <c r="C53" s="63" t="str">
        <f>IFERROR(VLOOKUP(D53,'Activity Codes'!A:B,2,FALSE),"")</f>
        <v/>
      </c>
      <c r="D53" s="59"/>
      <c r="E53" s="30"/>
      <c r="F53" s="30"/>
      <c r="G53" s="37"/>
      <c r="H53" s="30"/>
      <c r="I53" s="25" t="str">
        <f t="shared" si="0"/>
        <v/>
      </c>
      <c r="J53" s="33"/>
      <c r="K53" s="33"/>
      <c r="L53" s="33"/>
      <c r="M53" s="33"/>
      <c r="N53" s="30"/>
      <c r="O53" s="30"/>
      <c r="P53" s="30"/>
      <c r="Q53" s="30"/>
      <c r="R53" s="30"/>
      <c r="S53" s="36"/>
    </row>
    <row r="54" spans="1:19" x14ac:dyDescent="0.25">
      <c r="A54" s="29"/>
      <c r="B54" s="56"/>
      <c r="C54" s="63" t="str">
        <f>IFERROR(VLOOKUP(D54,'Activity Codes'!A:B,2,FALSE),"")</f>
        <v/>
      </c>
      <c r="D54" s="59"/>
      <c r="E54" s="30"/>
      <c r="F54" s="30"/>
      <c r="G54" s="37"/>
      <c r="H54" s="30"/>
      <c r="I54" s="25" t="str">
        <f t="shared" si="0"/>
        <v/>
      </c>
      <c r="J54" s="33"/>
      <c r="K54" s="33"/>
      <c r="L54" s="33"/>
      <c r="M54" s="33"/>
      <c r="N54" s="30"/>
      <c r="O54" s="30"/>
      <c r="P54" s="30"/>
      <c r="Q54" s="30"/>
      <c r="R54" s="30"/>
      <c r="S54" s="35"/>
    </row>
    <row r="55" spans="1:19" x14ac:dyDescent="0.25">
      <c r="A55" s="29"/>
      <c r="B55" s="56"/>
      <c r="C55" s="63" t="str">
        <f>IFERROR(VLOOKUP(D55,'Activity Codes'!A:B,2,FALSE),"")</f>
        <v/>
      </c>
      <c r="D55" s="59"/>
      <c r="E55" s="30"/>
      <c r="F55" s="30"/>
      <c r="G55" s="37"/>
      <c r="H55" s="30"/>
      <c r="I55" s="25" t="str">
        <f t="shared" si="0"/>
        <v/>
      </c>
      <c r="J55" s="33"/>
      <c r="K55" s="33"/>
      <c r="L55" s="33"/>
      <c r="M55" s="33"/>
      <c r="N55" s="30"/>
      <c r="O55" s="30"/>
      <c r="P55" s="30"/>
      <c r="Q55" s="30"/>
      <c r="R55" s="30"/>
      <c r="S55" s="36"/>
    </row>
    <row r="56" spans="1:19" x14ac:dyDescent="0.25">
      <c r="A56" s="29"/>
      <c r="B56" s="56"/>
      <c r="C56" s="63" t="str">
        <f>IFERROR(VLOOKUP(D56,'Activity Codes'!A:B,2,FALSE),"")</f>
        <v/>
      </c>
      <c r="D56" s="59"/>
      <c r="E56" s="30"/>
      <c r="F56" s="30"/>
      <c r="G56" s="37"/>
      <c r="H56" s="30"/>
      <c r="I56" s="25" t="str">
        <f t="shared" si="0"/>
        <v/>
      </c>
      <c r="J56" s="33"/>
      <c r="K56" s="33"/>
      <c r="L56" s="33"/>
      <c r="M56" s="33"/>
      <c r="N56" s="30"/>
      <c r="O56" s="30"/>
      <c r="P56" s="30"/>
      <c r="Q56" s="30"/>
      <c r="R56" s="30"/>
      <c r="S56" s="35"/>
    </row>
    <row r="57" spans="1:19" ht="15.75" thickBot="1" x14ac:dyDescent="0.3">
      <c r="A57" s="40"/>
      <c r="B57" s="57"/>
      <c r="C57" s="63" t="str">
        <f>IFERROR(VLOOKUP(D57,'Activity Codes'!A:B,2,FALSE),"")</f>
        <v/>
      </c>
      <c r="D57" s="60"/>
      <c r="E57" s="41"/>
      <c r="F57" s="41"/>
      <c r="G57" s="42"/>
      <c r="H57" s="41"/>
      <c r="I57" s="25" t="str">
        <f t="shared" si="0"/>
        <v/>
      </c>
      <c r="J57" s="43"/>
      <c r="K57" s="43"/>
      <c r="L57" s="43"/>
      <c r="M57" s="43"/>
      <c r="N57" s="41"/>
      <c r="O57" s="41"/>
      <c r="P57" s="41"/>
      <c r="Q57" s="41"/>
      <c r="R57" s="41"/>
      <c r="S57" s="44"/>
    </row>
  </sheetData>
  <mergeCells count="22">
    <mergeCell ref="M8:M9"/>
    <mergeCell ref="Q8:Q9"/>
    <mergeCell ref="R8:R9"/>
    <mergeCell ref="S8:S9"/>
    <mergeCell ref="A7:S7"/>
    <mergeCell ref="A8:A9"/>
    <mergeCell ref="B8:B9"/>
    <mergeCell ref="C8:D8"/>
    <mergeCell ref="E8:E9"/>
    <mergeCell ref="F8:F9"/>
    <mergeCell ref="H8:H9"/>
    <mergeCell ref="I8:I9"/>
    <mergeCell ref="J8:J9"/>
    <mergeCell ref="K8:K9"/>
    <mergeCell ref="A5:M5"/>
    <mergeCell ref="Q5:R5"/>
    <mergeCell ref="A6:P6"/>
    <mergeCell ref="A1:M1"/>
    <mergeCell ref="A2:H2"/>
    <mergeCell ref="A3:P3"/>
    <mergeCell ref="Q3:R3"/>
    <mergeCell ref="Q4:R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'Activity Codes'!$D$4:$D$14</xm:f>
          </x14:formula1>
          <xm:sqref>J10:J57</xm:sqref>
        </x14:dataValidation>
        <x14:dataValidation type="list" allowBlank="1" showInputMessage="1" showErrorMessage="1" xr:uid="{00000000-0002-0000-0000-000001000000}">
          <x14:formula1>
            <xm:f>'Activity Codes'!$E$1</xm:f>
          </x14:formula1>
          <xm:sqref>N10:N57</xm:sqref>
        </x14:dataValidation>
        <x14:dataValidation type="list" allowBlank="1" showInputMessage="1" showErrorMessage="1" xr:uid="{00000000-0002-0000-0000-000002000000}">
          <x14:formula1>
            <xm:f>'Activity Codes'!$A$2:$A$31</xm:f>
          </x14:formula1>
          <xm:sqref>D10:D57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B31" sqref="B31"/>
    </sheetView>
  </sheetViews>
  <sheetFormatPr defaultRowHeight="15" x14ac:dyDescent="0.25"/>
  <cols>
    <col min="1" max="1" width="52.5703125" customWidth="1"/>
    <col min="2" max="2" width="28.7109375" customWidth="1"/>
    <col min="5" max="5" width="31.42578125" bestFit="1" customWidth="1"/>
  </cols>
  <sheetData>
    <row r="1" spans="1:5" x14ac:dyDescent="0.25">
      <c r="A1" s="53" t="s">
        <v>120</v>
      </c>
      <c r="B1" s="53" t="s">
        <v>121</v>
      </c>
      <c r="E1" t="s">
        <v>22</v>
      </c>
    </row>
    <row r="2" spans="1:5" x14ac:dyDescent="0.25">
      <c r="A2" s="50" t="s">
        <v>118</v>
      </c>
      <c r="B2" s="51" t="s">
        <v>119</v>
      </c>
    </row>
    <row r="3" spans="1:5" x14ac:dyDescent="0.25">
      <c r="A3" s="50" t="s">
        <v>116</v>
      </c>
      <c r="B3" s="51" t="s">
        <v>117</v>
      </c>
      <c r="D3" s="54" t="s">
        <v>115</v>
      </c>
      <c r="E3" s="53" t="s">
        <v>114</v>
      </c>
    </row>
    <row r="4" spans="1:5" x14ac:dyDescent="0.25">
      <c r="A4" s="50" t="s">
        <v>112</v>
      </c>
      <c r="B4" s="51" t="s">
        <v>113</v>
      </c>
      <c r="D4" s="52">
        <v>110</v>
      </c>
      <c r="E4" s="52" t="s">
        <v>111</v>
      </c>
    </row>
    <row r="5" spans="1:5" x14ac:dyDescent="0.25">
      <c r="A5" s="50" t="s">
        <v>109</v>
      </c>
      <c r="B5" s="51" t="s">
        <v>110</v>
      </c>
      <c r="D5" s="52">
        <v>120</v>
      </c>
      <c r="E5" s="52" t="s">
        <v>108</v>
      </c>
    </row>
    <row r="6" spans="1:5" x14ac:dyDescent="0.25">
      <c r="A6" s="50" t="s">
        <v>106</v>
      </c>
      <c r="B6" s="51" t="s">
        <v>107</v>
      </c>
      <c r="D6" s="52">
        <v>140</v>
      </c>
      <c r="E6" s="52" t="s">
        <v>571</v>
      </c>
    </row>
    <row r="7" spans="1:5" x14ac:dyDescent="0.25">
      <c r="A7" s="50" t="s">
        <v>103</v>
      </c>
      <c r="B7" s="51" t="s">
        <v>104</v>
      </c>
      <c r="D7" s="52">
        <v>220</v>
      </c>
      <c r="E7" s="52" t="s">
        <v>565</v>
      </c>
    </row>
    <row r="8" spans="1:5" x14ac:dyDescent="0.25">
      <c r="A8" s="50" t="s">
        <v>101</v>
      </c>
      <c r="B8" s="51" t="s">
        <v>102</v>
      </c>
      <c r="D8" s="50">
        <v>230</v>
      </c>
      <c r="E8" s="50" t="s">
        <v>105</v>
      </c>
    </row>
    <row r="9" spans="1:5" x14ac:dyDescent="0.25">
      <c r="A9" s="50" t="s">
        <v>99</v>
      </c>
      <c r="B9" s="51" t="s">
        <v>100</v>
      </c>
      <c r="D9" s="50">
        <v>250</v>
      </c>
      <c r="E9" s="50" t="s">
        <v>566</v>
      </c>
    </row>
    <row r="10" spans="1:5" x14ac:dyDescent="0.25">
      <c r="A10" s="50" t="s">
        <v>97</v>
      </c>
      <c r="B10" s="51" t="s">
        <v>98</v>
      </c>
      <c r="D10" s="50">
        <v>270</v>
      </c>
      <c r="E10" s="50" t="s">
        <v>567</v>
      </c>
    </row>
    <row r="11" spans="1:5" x14ac:dyDescent="0.25">
      <c r="A11" s="50" t="s">
        <v>95</v>
      </c>
      <c r="B11" s="51" t="s">
        <v>96</v>
      </c>
      <c r="D11" s="50">
        <v>290</v>
      </c>
      <c r="E11" s="50" t="s">
        <v>568</v>
      </c>
    </row>
    <row r="12" spans="1:5" x14ac:dyDescent="0.25">
      <c r="A12" s="50" t="s">
        <v>93</v>
      </c>
      <c r="B12" s="51" t="s">
        <v>94</v>
      </c>
      <c r="D12" s="52">
        <v>510</v>
      </c>
      <c r="E12" s="52" t="s">
        <v>65</v>
      </c>
    </row>
    <row r="13" spans="1:5" x14ac:dyDescent="0.25">
      <c r="A13" s="50" t="s">
        <v>91</v>
      </c>
      <c r="B13" s="51" t="s">
        <v>92</v>
      </c>
      <c r="D13" s="52">
        <v>620</v>
      </c>
      <c r="E13" s="52" t="s">
        <v>570</v>
      </c>
    </row>
    <row r="14" spans="1:5" x14ac:dyDescent="0.25">
      <c r="A14" s="50" t="s">
        <v>89</v>
      </c>
      <c r="B14" s="51" t="s">
        <v>90</v>
      </c>
      <c r="D14" s="52">
        <v>730</v>
      </c>
      <c r="E14" s="52" t="s">
        <v>569</v>
      </c>
    </row>
    <row r="15" spans="1:5" x14ac:dyDescent="0.25">
      <c r="A15" s="50" t="s">
        <v>87</v>
      </c>
      <c r="B15" s="51" t="s">
        <v>88</v>
      </c>
    </row>
    <row r="16" spans="1:5" x14ac:dyDescent="0.25">
      <c r="A16" s="50" t="s">
        <v>85</v>
      </c>
      <c r="B16" s="51" t="s">
        <v>86</v>
      </c>
    </row>
    <row r="17" spans="1:2" x14ac:dyDescent="0.25">
      <c r="A17" s="50" t="s">
        <v>83</v>
      </c>
      <c r="B17" s="51" t="s">
        <v>84</v>
      </c>
    </row>
    <row r="18" spans="1:2" x14ac:dyDescent="0.25">
      <c r="A18" s="50" t="s">
        <v>81</v>
      </c>
      <c r="B18" s="51" t="s">
        <v>82</v>
      </c>
    </row>
    <row r="19" spans="1:2" x14ac:dyDescent="0.25">
      <c r="A19" s="50" t="s">
        <v>79</v>
      </c>
      <c r="B19" s="51" t="s">
        <v>80</v>
      </c>
    </row>
    <row r="20" spans="1:2" x14ac:dyDescent="0.25">
      <c r="A20" s="50" t="s">
        <v>77</v>
      </c>
      <c r="B20" s="51" t="s">
        <v>78</v>
      </c>
    </row>
    <row r="21" spans="1:2" x14ac:dyDescent="0.25">
      <c r="A21" s="50" t="s">
        <v>75</v>
      </c>
      <c r="B21" s="51" t="s">
        <v>76</v>
      </c>
    </row>
    <row r="22" spans="1:2" x14ac:dyDescent="0.25">
      <c r="A22" s="50" t="s">
        <v>73</v>
      </c>
      <c r="B22" s="51" t="s">
        <v>74</v>
      </c>
    </row>
    <row r="23" spans="1:2" x14ac:dyDescent="0.25">
      <c r="A23" s="50" t="s">
        <v>71</v>
      </c>
      <c r="B23" s="51" t="s">
        <v>72</v>
      </c>
    </row>
    <row r="24" spans="1:2" x14ac:dyDescent="0.25">
      <c r="A24" s="50" t="s">
        <v>69</v>
      </c>
      <c r="B24" s="51" t="s">
        <v>70</v>
      </c>
    </row>
    <row r="25" spans="1:2" x14ac:dyDescent="0.25">
      <c r="A25" s="50" t="s">
        <v>67</v>
      </c>
      <c r="B25" s="51" t="s">
        <v>68</v>
      </c>
    </row>
    <row r="26" spans="1:2" x14ac:dyDescent="0.25">
      <c r="A26" s="50" t="s">
        <v>65</v>
      </c>
      <c r="B26" s="51" t="s">
        <v>66</v>
      </c>
    </row>
    <row r="27" spans="1:2" x14ac:dyDescent="0.25">
      <c r="A27" s="50" t="s">
        <v>63</v>
      </c>
      <c r="B27" s="51" t="s">
        <v>64</v>
      </c>
    </row>
    <row r="28" spans="1:2" x14ac:dyDescent="0.25">
      <c r="A28" s="50" t="s">
        <v>61</v>
      </c>
      <c r="B28" s="51" t="s">
        <v>62</v>
      </c>
    </row>
    <row r="29" spans="1:2" x14ac:dyDescent="0.25">
      <c r="A29" s="50" t="s">
        <v>59</v>
      </c>
      <c r="B29" s="51" t="s">
        <v>60</v>
      </c>
    </row>
    <row r="30" spans="1:2" x14ac:dyDescent="0.25">
      <c r="A30" s="50" t="s">
        <v>57</v>
      </c>
      <c r="B30" s="51" t="s">
        <v>58</v>
      </c>
    </row>
    <row r="31" spans="1:2" x14ac:dyDescent="0.25">
      <c r="A31" s="50" t="s">
        <v>572</v>
      </c>
      <c r="B31" s="51">
        <v>544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43"/>
  <sheetViews>
    <sheetView topLeftCell="A13" workbookViewId="0">
      <selection activeCell="A17" sqref="A17"/>
    </sheetView>
  </sheetViews>
  <sheetFormatPr defaultRowHeight="15" x14ac:dyDescent="0.25"/>
  <cols>
    <col min="1" max="1" width="5" bestFit="1" customWidth="1"/>
    <col min="2" max="2" width="40.28515625" bestFit="1" customWidth="1"/>
  </cols>
  <sheetData>
    <row r="1" spans="1:2" x14ac:dyDescent="0.25">
      <c r="A1" t="s">
        <v>564</v>
      </c>
      <c r="B1" t="s">
        <v>563</v>
      </c>
    </row>
    <row r="2" spans="1:2" x14ac:dyDescent="0.25">
      <c r="A2">
        <v>3</v>
      </c>
      <c r="B2" t="s">
        <v>562</v>
      </c>
    </row>
    <row r="3" spans="1:2" x14ac:dyDescent="0.25">
      <c r="A3">
        <v>11</v>
      </c>
      <c r="B3" t="s">
        <v>561</v>
      </c>
    </row>
    <row r="4" spans="1:2" x14ac:dyDescent="0.25">
      <c r="A4">
        <v>12</v>
      </c>
      <c r="B4" t="s">
        <v>560</v>
      </c>
    </row>
    <row r="5" spans="1:2" x14ac:dyDescent="0.25">
      <c r="A5">
        <v>22</v>
      </c>
      <c r="B5" t="s">
        <v>559</v>
      </c>
    </row>
    <row r="6" spans="1:2" x14ac:dyDescent="0.25">
      <c r="A6">
        <v>23</v>
      </c>
      <c r="B6" t="s">
        <v>558</v>
      </c>
    </row>
    <row r="7" spans="1:2" x14ac:dyDescent="0.25">
      <c r="A7">
        <v>28</v>
      </c>
      <c r="B7" t="s">
        <v>557</v>
      </c>
    </row>
    <row r="8" spans="1:2" x14ac:dyDescent="0.25">
      <c r="A8">
        <v>30</v>
      </c>
      <c r="B8" t="s">
        <v>556</v>
      </c>
    </row>
    <row r="9" spans="1:2" x14ac:dyDescent="0.25">
      <c r="A9">
        <v>31</v>
      </c>
      <c r="B9" t="s">
        <v>555</v>
      </c>
    </row>
    <row r="10" spans="1:2" x14ac:dyDescent="0.25">
      <c r="A10">
        <v>32</v>
      </c>
      <c r="B10" t="s">
        <v>554</v>
      </c>
    </row>
    <row r="11" spans="1:2" x14ac:dyDescent="0.25">
      <c r="A11">
        <v>45</v>
      </c>
      <c r="B11" t="s">
        <v>553</v>
      </c>
    </row>
    <row r="12" spans="1:2" x14ac:dyDescent="0.25">
      <c r="A12">
        <v>47</v>
      </c>
      <c r="B12" t="s">
        <v>552</v>
      </c>
    </row>
    <row r="13" spans="1:2" x14ac:dyDescent="0.25">
      <c r="A13">
        <v>52</v>
      </c>
      <c r="B13" t="s">
        <v>551</v>
      </c>
    </row>
    <row r="14" spans="1:2" x14ac:dyDescent="0.25">
      <c r="A14">
        <v>54</v>
      </c>
      <c r="B14" t="s">
        <v>550</v>
      </c>
    </row>
    <row r="15" spans="1:2" x14ac:dyDescent="0.25">
      <c r="A15">
        <v>55</v>
      </c>
      <c r="B15" t="s">
        <v>549</v>
      </c>
    </row>
    <row r="16" spans="1:2" x14ac:dyDescent="0.25">
      <c r="A16">
        <v>60</v>
      </c>
      <c r="B16" t="s">
        <v>548</v>
      </c>
    </row>
    <row r="17" spans="1:2" x14ac:dyDescent="0.25">
      <c r="A17">
        <v>63</v>
      </c>
      <c r="B17" t="s">
        <v>547</v>
      </c>
    </row>
    <row r="18" spans="1:2" x14ac:dyDescent="0.25">
      <c r="A18">
        <v>72</v>
      </c>
      <c r="B18" t="s">
        <v>546</v>
      </c>
    </row>
    <row r="19" spans="1:2" x14ac:dyDescent="0.25">
      <c r="A19">
        <v>74</v>
      </c>
      <c r="B19" t="s">
        <v>545</v>
      </c>
    </row>
    <row r="20" spans="1:2" x14ac:dyDescent="0.25">
      <c r="A20">
        <v>81</v>
      </c>
      <c r="B20" t="s">
        <v>544</v>
      </c>
    </row>
    <row r="21" spans="1:2" x14ac:dyDescent="0.25">
      <c r="A21">
        <v>85</v>
      </c>
      <c r="B21" t="s">
        <v>543</v>
      </c>
    </row>
    <row r="22" spans="1:2" x14ac:dyDescent="0.25">
      <c r="A22">
        <v>89</v>
      </c>
      <c r="B22" t="s">
        <v>542</v>
      </c>
    </row>
    <row r="23" spans="1:2" x14ac:dyDescent="0.25">
      <c r="A23">
        <v>94</v>
      </c>
      <c r="B23" t="s">
        <v>541</v>
      </c>
    </row>
    <row r="24" spans="1:2" x14ac:dyDescent="0.25">
      <c r="A24">
        <v>100</v>
      </c>
      <c r="B24" t="s">
        <v>540</v>
      </c>
    </row>
    <row r="25" spans="1:2" x14ac:dyDescent="0.25">
      <c r="A25">
        <v>102</v>
      </c>
      <c r="B25" t="s">
        <v>539</v>
      </c>
    </row>
    <row r="26" spans="1:2" x14ac:dyDescent="0.25">
      <c r="A26">
        <v>105</v>
      </c>
      <c r="B26" t="s">
        <v>538</v>
      </c>
    </row>
    <row r="27" spans="1:2" x14ac:dyDescent="0.25">
      <c r="A27">
        <v>106</v>
      </c>
      <c r="B27" t="s">
        <v>537</v>
      </c>
    </row>
    <row r="28" spans="1:2" x14ac:dyDescent="0.25">
      <c r="A28">
        <v>107</v>
      </c>
      <c r="B28" t="s">
        <v>536</v>
      </c>
    </row>
    <row r="29" spans="1:2" x14ac:dyDescent="0.25">
      <c r="A29">
        <v>108</v>
      </c>
      <c r="B29" t="s">
        <v>535</v>
      </c>
    </row>
    <row r="30" spans="1:2" x14ac:dyDescent="0.25">
      <c r="A30">
        <v>110</v>
      </c>
      <c r="B30" t="s">
        <v>534</v>
      </c>
    </row>
    <row r="31" spans="1:2" x14ac:dyDescent="0.25">
      <c r="A31">
        <v>112</v>
      </c>
      <c r="B31" t="s">
        <v>533</v>
      </c>
    </row>
    <row r="32" spans="1:2" x14ac:dyDescent="0.25">
      <c r="A32">
        <v>116</v>
      </c>
      <c r="B32" t="s">
        <v>532</v>
      </c>
    </row>
    <row r="33" spans="1:2" x14ac:dyDescent="0.25">
      <c r="A33">
        <v>201</v>
      </c>
      <c r="B33" t="s">
        <v>531</v>
      </c>
    </row>
    <row r="34" spans="1:2" x14ac:dyDescent="0.25">
      <c r="A34">
        <v>205</v>
      </c>
      <c r="B34" t="s">
        <v>530</v>
      </c>
    </row>
    <row r="35" spans="1:2" x14ac:dyDescent="0.25">
      <c r="A35">
        <v>216</v>
      </c>
      <c r="B35" t="s">
        <v>529</v>
      </c>
    </row>
    <row r="36" spans="1:2" x14ac:dyDescent="0.25">
      <c r="A36">
        <v>220</v>
      </c>
      <c r="B36" t="s">
        <v>528</v>
      </c>
    </row>
    <row r="37" spans="1:2" x14ac:dyDescent="0.25">
      <c r="A37">
        <v>223</v>
      </c>
      <c r="B37" t="s">
        <v>527</v>
      </c>
    </row>
    <row r="38" spans="1:2" x14ac:dyDescent="0.25">
      <c r="A38">
        <v>228</v>
      </c>
      <c r="B38" t="s">
        <v>526</v>
      </c>
    </row>
    <row r="39" spans="1:2" x14ac:dyDescent="0.25">
      <c r="A39">
        <v>230</v>
      </c>
      <c r="B39" t="s">
        <v>525</v>
      </c>
    </row>
    <row r="40" spans="1:2" x14ac:dyDescent="0.25">
      <c r="A40">
        <v>300</v>
      </c>
      <c r="B40" t="s">
        <v>524</v>
      </c>
    </row>
    <row r="41" spans="1:2" x14ac:dyDescent="0.25">
      <c r="A41">
        <v>302</v>
      </c>
      <c r="B41" t="s">
        <v>523</v>
      </c>
    </row>
    <row r="42" spans="1:2" x14ac:dyDescent="0.25">
      <c r="A42">
        <v>347</v>
      </c>
      <c r="B42" t="s">
        <v>522</v>
      </c>
    </row>
    <row r="43" spans="1:2" x14ac:dyDescent="0.25">
      <c r="A43">
        <v>354</v>
      </c>
      <c r="B43" t="s">
        <v>521</v>
      </c>
    </row>
    <row r="44" spans="1:2" x14ac:dyDescent="0.25">
      <c r="A44">
        <v>356</v>
      </c>
      <c r="B44" t="s">
        <v>520</v>
      </c>
    </row>
    <row r="45" spans="1:2" x14ac:dyDescent="0.25">
      <c r="A45">
        <v>360</v>
      </c>
      <c r="B45" t="s">
        <v>519</v>
      </c>
    </row>
    <row r="46" spans="1:2" x14ac:dyDescent="0.25">
      <c r="A46">
        <v>410</v>
      </c>
      <c r="B46" t="s">
        <v>518</v>
      </c>
    </row>
    <row r="47" spans="1:2" x14ac:dyDescent="0.25">
      <c r="A47">
        <v>415</v>
      </c>
      <c r="B47" t="s">
        <v>517</v>
      </c>
    </row>
    <row r="48" spans="1:2" x14ac:dyDescent="0.25">
      <c r="A48">
        <v>416</v>
      </c>
      <c r="B48" t="s">
        <v>516</v>
      </c>
    </row>
    <row r="49" spans="1:2" x14ac:dyDescent="0.25">
      <c r="A49">
        <v>504</v>
      </c>
      <c r="B49" t="s">
        <v>515</v>
      </c>
    </row>
    <row r="50" spans="1:2" x14ac:dyDescent="0.25">
      <c r="A50">
        <v>505</v>
      </c>
      <c r="B50" t="s">
        <v>514</v>
      </c>
    </row>
    <row r="51" spans="1:2" x14ac:dyDescent="0.25">
      <c r="A51">
        <v>511</v>
      </c>
      <c r="B51" t="s">
        <v>513</v>
      </c>
    </row>
    <row r="52" spans="1:2" x14ac:dyDescent="0.25">
      <c r="A52">
        <v>521</v>
      </c>
      <c r="B52" t="s">
        <v>512</v>
      </c>
    </row>
    <row r="53" spans="1:2" x14ac:dyDescent="0.25">
      <c r="A53">
        <v>522</v>
      </c>
      <c r="B53" t="s">
        <v>511</v>
      </c>
    </row>
    <row r="54" spans="1:2" x14ac:dyDescent="0.25">
      <c r="A54">
        <v>523</v>
      </c>
      <c r="B54" t="s">
        <v>510</v>
      </c>
    </row>
    <row r="55" spans="1:2" x14ac:dyDescent="0.25">
      <c r="A55">
        <v>525</v>
      </c>
      <c r="B55" t="s">
        <v>509</v>
      </c>
    </row>
    <row r="56" spans="1:2" x14ac:dyDescent="0.25">
      <c r="A56">
        <v>526</v>
      </c>
      <c r="B56" t="s">
        <v>508</v>
      </c>
    </row>
    <row r="57" spans="1:2" x14ac:dyDescent="0.25">
      <c r="A57">
        <v>527</v>
      </c>
      <c r="B57" t="s">
        <v>507</v>
      </c>
    </row>
    <row r="58" spans="1:2" x14ac:dyDescent="0.25">
      <c r="A58">
        <v>528</v>
      </c>
      <c r="B58" t="s">
        <v>506</v>
      </c>
    </row>
    <row r="59" spans="1:2" x14ac:dyDescent="0.25">
      <c r="A59">
        <v>529</v>
      </c>
      <c r="B59" t="s">
        <v>505</v>
      </c>
    </row>
    <row r="60" spans="1:2" x14ac:dyDescent="0.25">
      <c r="A60">
        <v>559</v>
      </c>
      <c r="B60" t="s">
        <v>504</v>
      </c>
    </row>
    <row r="61" spans="1:2" x14ac:dyDescent="0.25">
      <c r="A61">
        <v>560</v>
      </c>
      <c r="B61" t="s">
        <v>503</v>
      </c>
    </row>
    <row r="62" spans="1:2" x14ac:dyDescent="0.25">
      <c r="A62">
        <v>561</v>
      </c>
      <c r="B62" t="s">
        <v>502</v>
      </c>
    </row>
    <row r="63" spans="1:2" x14ac:dyDescent="0.25">
      <c r="A63">
        <v>750</v>
      </c>
      <c r="B63" t="s">
        <v>501</v>
      </c>
    </row>
    <row r="64" spans="1:2" x14ac:dyDescent="0.25">
      <c r="A64">
        <v>835</v>
      </c>
      <c r="B64" t="s">
        <v>500</v>
      </c>
    </row>
    <row r="65" spans="1:2" x14ac:dyDescent="0.25">
      <c r="A65">
        <v>836</v>
      </c>
      <c r="B65" t="s">
        <v>499</v>
      </c>
    </row>
    <row r="66" spans="1:2" x14ac:dyDescent="0.25">
      <c r="A66">
        <v>849</v>
      </c>
      <c r="B66" t="s">
        <v>498</v>
      </c>
    </row>
    <row r="67" spans="1:2" x14ac:dyDescent="0.25">
      <c r="A67">
        <v>850</v>
      </c>
      <c r="B67" t="s">
        <v>497</v>
      </c>
    </row>
    <row r="68" spans="1:2" x14ac:dyDescent="0.25">
      <c r="A68">
        <v>2002</v>
      </c>
      <c r="B68" t="s">
        <v>496</v>
      </c>
    </row>
    <row r="69" spans="1:2" x14ac:dyDescent="0.25">
      <c r="A69">
        <v>2004</v>
      </c>
      <c r="B69" t="s">
        <v>495</v>
      </c>
    </row>
    <row r="70" spans="1:2" x14ac:dyDescent="0.25">
      <c r="A70">
        <v>2005</v>
      </c>
      <c r="B70" t="s">
        <v>494</v>
      </c>
    </row>
    <row r="71" spans="1:2" x14ac:dyDescent="0.25">
      <c r="A71">
        <v>2021</v>
      </c>
      <c r="B71" t="s">
        <v>493</v>
      </c>
    </row>
    <row r="72" spans="1:2" x14ac:dyDescent="0.25">
      <c r="A72">
        <v>2023</v>
      </c>
      <c r="B72" t="s">
        <v>492</v>
      </c>
    </row>
    <row r="73" spans="1:2" x14ac:dyDescent="0.25">
      <c r="A73">
        <v>2585</v>
      </c>
      <c r="B73" t="s">
        <v>491</v>
      </c>
    </row>
    <row r="74" spans="1:2" x14ac:dyDescent="0.25">
      <c r="A74">
        <v>3003</v>
      </c>
      <c r="B74" t="s">
        <v>490</v>
      </c>
    </row>
    <row r="75" spans="1:2" x14ac:dyDescent="0.25">
      <c r="A75">
        <v>5002</v>
      </c>
      <c r="B75" t="s">
        <v>489</v>
      </c>
    </row>
    <row r="76" spans="1:2" x14ac:dyDescent="0.25">
      <c r="A76">
        <v>5005</v>
      </c>
      <c r="B76" t="s">
        <v>488</v>
      </c>
    </row>
    <row r="77" spans="1:2" x14ac:dyDescent="0.25">
      <c r="A77">
        <v>5008</v>
      </c>
      <c r="B77" t="s">
        <v>487</v>
      </c>
    </row>
    <row r="78" spans="1:2" x14ac:dyDescent="0.25">
      <c r="A78">
        <v>5010</v>
      </c>
      <c r="B78" t="s">
        <v>486</v>
      </c>
    </row>
    <row r="79" spans="1:2" x14ac:dyDescent="0.25">
      <c r="A79">
        <v>6011</v>
      </c>
      <c r="B79" t="s">
        <v>485</v>
      </c>
    </row>
    <row r="80" spans="1:2" x14ac:dyDescent="0.25">
      <c r="A80">
        <v>6015</v>
      </c>
      <c r="B80" t="s">
        <v>484</v>
      </c>
    </row>
    <row r="81" spans="1:2" x14ac:dyDescent="0.25">
      <c r="A81">
        <v>6121</v>
      </c>
      <c r="B81" t="s">
        <v>483</v>
      </c>
    </row>
    <row r="82" spans="1:2" x14ac:dyDescent="0.25">
      <c r="A82">
        <v>6125</v>
      </c>
      <c r="B82" t="s">
        <v>482</v>
      </c>
    </row>
    <row r="83" spans="1:2" x14ac:dyDescent="0.25">
      <c r="A83">
        <v>6135</v>
      </c>
      <c r="B83" t="s">
        <v>481</v>
      </c>
    </row>
    <row r="84" spans="1:2" x14ac:dyDescent="0.25">
      <c r="A84">
        <v>6141</v>
      </c>
      <c r="B84" t="s">
        <v>480</v>
      </c>
    </row>
    <row r="85" spans="1:2" x14ac:dyDescent="0.25">
      <c r="A85">
        <v>6145</v>
      </c>
      <c r="B85" t="s">
        <v>479</v>
      </c>
    </row>
    <row r="86" spans="1:2" x14ac:dyDescent="0.25">
      <c r="A86">
        <v>6151</v>
      </c>
      <c r="B86" t="s">
        <v>478</v>
      </c>
    </row>
    <row r="87" spans="1:2" x14ac:dyDescent="0.25">
      <c r="A87">
        <v>6165</v>
      </c>
      <c r="B87" t="s">
        <v>477</v>
      </c>
    </row>
    <row r="88" spans="1:2" x14ac:dyDescent="0.25">
      <c r="A88">
        <v>6166</v>
      </c>
      <c r="B88" t="s">
        <v>476</v>
      </c>
    </row>
    <row r="89" spans="1:2" x14ac:dyDescent="0.25">
      <c r="A89">
        <v>6231</v>
      </c>
      <c r="B89" t="s">
        <v>475</v>
      </c>
    </row>
    <row r="90" spans="1:2" x14ac:dyDescent="0.25">
      <c r="A90">
        <v>6323</v>
      </c>
      <c r="B90" t="s">
        <v>474</v>
      </c>
    </row>
    <row r="91" spans="1:2" x14ac:dyDescent="0.25">
      <c r="A91">
        <v>6502</v>
      </c>
      <c r="B91" t="s">
        <v>473</v>
      </c>
    </row>
    <row r="92" spans="1:2" x14ac:dyDescent="0.25">
      <c r="A92">
        <v>6509</v>
      </c>
      <c r="B92" t="s">
        <v>472</v>
      </c>
    </row>
    <row r="93" spans="1:2" x14ac:dyDescent="0.25">
      <c r="A93">
        <v>6510</v>
      </c>
      <c r="B93" t="s">
        <v>471</v>
      </c>
    </row>
    <row r="94" spans="1:2" x14ac:dyDescent="0.25">
      <c r="A94">
        <v>6519</v>
      </c>
      <c r="B94" t="s">
        <v>470</v>
      </c>
    </row>
    <row r="95" spans="1:2" x14ac:dyDescent="0.25">
      <c r="A95">
        <v>6523</v>
      </c>
      <c r="B95" t="s">
        <v>469</v>
      </c>
    </row>
    <row r="96" spans="1:2" x14ac:dyDescent="0.25">
      <c r="A96">
        <v>6542</v>
      </c>
      <c r="B96" t="s">
        <v>468</v>
      </c>
    </row>
    <row r="97" spans="1:2" x14ac:dyDescent="0.25">
      <c r="A97">
        <v>6628</v>
      </c>
      <c r="B97" t="s">
        <v>467</v>
      </c>
    </row>
    <row r="98" spans="1:2" x14ac:dyDescent="0.25">
      <c r="A98">
        <v>6631</v>
      </c>
      <c r="B98" t="s">
        <v>466</v>
      </c>
    </row>
    <row r="99" spans="1:2" x14ac:dyDescent="0.25">
      <c r="A99">
        <v>6632</v>
      </c>
      <c r="B99" t="s">
        <v>465</v>
      </c>
    </row>
    <row r="100" spans="1:2" x14ac:dyDescent="0.25">
      <c r="A100">
        <v>6633</v>
      </c>
      <c r="B100" t="s">
        <v>464</v>
      </c>
    </row>
    <row r="101" spans="1:2" x14ac:dyDescent="0.25">
      <c r="A101">
        <v>6638</v>
      </c>
      <c r="B101" t="s">
        <v>463</v>
      </c>
    </row>
    <row r="102" spans="1:2" x14ac:dyDescent="0.25">
      <c r="A102">
        <v>6639</v>
      </c>
      <c r="B102" t="s">
        <v>462</v>
      </c>
    </row>
    <row r="103" spans="1:2" x14ac:dyDescent="0.25">
      <c r="A103">
        <v>6640</v>
      </c>
      <c r="B103" t="s">
        <v>461</v>
      </c>
    </row>
    <row r="104" spans="1:2" x14ac:dyDescent="0.25">
      <c r="A104">
        <v>6641</v>
      </c>
      <c r="B104" t="s">
        <v>460</v>
      </c>
    </row>
    <row r="105" spans="1:2" x14ac:dyDescent="0.25">
      <c r="A105">
        <v>6642</v>
      </c>
      <c r="B105" t="s">
        <v>459</v>
      </c>
    </row>
    <row r="106" spans="1:2" x14ac:dyDescent="0.25">
      <c r="A106">
        <v>7001</v>
      </c>
      <c r="B106" t="s">
        <v>458</v>
      </c>
    </row>
    <row r="107" spans="1:2" x14ac:dyDescent="0.25">
      <c r="A107">
        <v>7003</v>
      </c>
      <c r="B107" t="s">
        <v>457</v>
      </c>
    </row>
    <row r="108" spans="1:2" x14ac:dyDescent="0.25">
      <c r="A108">
        <v>7006</v>
      </c>
      <c r="B108" t="s">
        <v>456</v>
      </c>
    </row>
    <row r="109" spans="1:2" x14ac:dyDescent="0.25">
      <c r="A109">
        <v>7007</v>
      </c>
      <c r="B109" t="s">
        <v>455</v>
      </c>
    </row>
    <row r="110" spans="1:2" x14ac:dyDescent="0.25">
      <c r="A110">
        <v>7008</v>
      </c>
      <c r="B110" t="s">
        <v>454</v>
      </c>
    </row>
    <row r="111" spans="1:2" x14ac:dyDescent="0.25">
      <c r="A111">
        <v>7014</v>
      </c>
      <c r="B111" t="s">
        <v>453</v>
      </c>
    </row>
    <row r="112" spans="1:2" x14ac:dyDescent="0.25">
      <c r="A112">
        <v>7019</v>
      </c>
      <c r="B112" t="s">
        <v>452</v>
      </c>
    </row>
    <row r="113" spans="1:2" x14ac:dyDescent="0.25">
      <c r="A113">
        <v>7020</v>
      </c>
      <c r="B113" t="s">
        <v>451</v>
      </c>
    </row>
    <row r="114" spans="1:2" x14ac:dyDescent="0.25">
      <c r="A114">
        <v>7022</v>
      </c>
      <c r="B114" t="s">
        <v>450</v>
      </c>
    </row>
    <row r="115" spans="1:2" x14ac:dyDescent="0.25">
      <c r="A115">
        <v>7024</v>
      </c>
      <c r="B115" t="s">
        <v>449</v>
      </c>
    </row>
    <row r="116" spans="1:2" x14ac:dyDescent="0.25">
      <c r="A116">
        <v>7030</v>
      </c>
      <c r="B116" t="s">
        <v>448</v>
      </c>
    </row>
    <row r="117" spans="1:2" x14ac:dyDescent="0.25">
      <c r="A117">
        <v>7032</v>
      </c>
      <c r="B117" t="s">
        <v>447</v>
      </c>
    </row>
    <row r="118" spans="1:2" x14ac:dyDescent="0.25">
      <c r="A118">
        <v>7033</v>
      </c>
      <c r="B118" t="s">
        <v>446</v>
      </c>
    </row>
    <row r="119" spans="1:2" x14ac:dyDescent="0.25">
      <c r="A119">
        <v>7035</v>
      </c>
      <c r="B119" t="s">
        <v>445</v>
      </c>
    </row>
    <row r="120" spans="1:2" x14ac:dyDescent="0.25">
      <c r="A120">
        <v>7541</v>
      </c>
      <c r="B120" t="s">
        <v>444</v>
      </c>
    </row>
    <row r="121" spans="1:2" x14ac:dyDescent="0.25">
      <c r="A121">
        <v>8007</v>
      </c>
      <c r="B121" t="s">
        <v>443</v>
      </c>
    </row>
    <row r="122" spans="1:2" x14ac:dyDescent="0.25">
      <c r="A122">
        <v>8024</v>
      </c>
      <c r="B122" t="s">
        <v>442</v>
      </c>
    </row>
    <row r="123" spans="1:2" x14ac:dyDescent="0.25">
      <c r="A123">
        <v>8025</v>
      </c>
      <c r="B123" t="s">
        <v>441</v>
      </c>
    </row>
    <row r="124" spans="1:2" x14ac:dyDescent="0.25">
      <c r="A124">
        <v>8050</v>
      </c>
      <c r="B124" t="s">
        <v>440</v>
      </c>
    </row>
    <row r="125" spans="1:2" x14ac:dyDescent="0.25">
      <c r="A125">
        <v>8072</v>
      </c>
      <c r="B125" t="s">
        <v>439</v>
      </c>
    </row>
    <row r="126" spans="1:2" x14ac:dyDescent="0.25">
      <c r="A126">
        <v>8075</v>
      </c>
      <c r="B126" t="s">
        <v>438</v>
      </c>
    </row>
    <row r="127" spans="1:2" x14ac:dyDescent="0.25">
      <c r="A127">
        <v>8080</v>
      </c>
      <c r="B127" t="s">
        <v>437</v>
      </c>
    </row>
    <row r="128" spans="1:2" x14ac:dyDescent="0.25">
      <c r="A128">
        <v>8092</v>
      </c>
      <c r="B128" t="s">
        <v>436</v>
      </c>
    </row>
    <row r="129" spans="1:2" x14ac:dyDescent="0.25">
      <c r="A129">
        <v>8094</v>
      </c>
      <c r="B129" t="s">
        <v>435</v>
      </c>
    </row>
    <row r="130" spans="1:2" x14ac:dyDescent="0.25">
      <c r="A130">
        <v>8095</v>
      </c>
      <c r="B130" t="s">
        <v>434</v>
      </c>
    </row>
    <row r="131" spans="1:2" x14ac:dyDescent="0.25">
      <c r="A131">
        <v>8096</v>
      </c>
      <c r="B131" t="s">
        <v>433</v>
      </c>
    </row>
    <row r="132" spans="1:2" x14ac:dyDescent="0.25">
      <c r="A132">
        <v>8103</v>
      </c>
      <c r="B132" t="s">
        <v>432</v>
      </c>
    </row>
    <row r="133" spans="1:2" x14ac:dyDescent="0.25">
      <c r="A133">
        <v>8104</v>
      </c>
      <c r="B133" t="s">
        <v>431</v>
      </c>
    </row>
    <row r="134" spans="1:2" x14ac:dyDescent="0.25">
      <c r="A134">
        <v>8105</v>
      </c>
      <c r="B134" t="s">
        <v>430</v>
      </c>
    </row>
    <row r="135" spans="1:2" x14ac:dyDescent="0.25">
      <c r="A135">
        <v>8106</v>
      </c>
      <c r="B135" t="s">
        <v>429</v>
      </c>
    </row>
    <row r="136" spans="1:2" x14ac:dyDescent="0.25">
      <c r="A136">
        <v>8107</v>
      </c>
      <c r="B136" t="s">
        <v>428</v>
      </c>
    </row>
    <row r="137" spans="1:2" x14ac:dyDescent="0.25">
      <c r="A137">
        <v>8112</v>
      </c>
      <c r="B137" t="s">
        <v>427</v>
      </c>
    </row>
    <row r="138" spans="1:2" x14ac:dyDescent="0.25">
      <c r="A138">
        <v>8113</v>
      </c>
      <c r="B138" t="s">
        <v>426</v>
      </c>
    </row>
    <row r="139" spans="1:2" x14ac:dyDescent="0.25">
      <c r="A139">
        <v>8116</v>
      </c>
      <c r="B139" t="s">
        <v>425</v>
      </c>
    </row>
    <row r="140" spans="1:2" x14ac:dyDescent="0.25">
      <c r="A140">
        <v>8117</v>
      </c>
      <c r="B140" t="s">
        <v>424</v>
      </c>
    </row>
    <row r="141" spans="1:2" x14ac:dyDescent="0.25">
      <c r="A141">
        <v>8118</v>
      </c>
      <c r="B141" t="s">
        <v>423</v>
      </c>
    </row>
    <row r="142" spans="1:2" x14ac:dyDescent="0.25">
      <c r="A142">
        <v>8120</v>
      </c>
      <c r="B142" t="s">
        <v>422</v>
      </c>
    </row>
    <row r="143" spans="1:2" x14ac:dyDescent="0.25">
      <c r="A143">
        <v>8121</v>
      </c>
      <c r="B143" t="s">
        <v>421</v>
      </c>
    </row>
    <row r="144" spans="1:2" x14ac:dyDescent="0.25">
      <c r="A144">
        <v>8122</v>
      </c>
      <c r="B144" t="s">
        <v>420</v>
      </c>
    </row>
    <row r="145" spans="1:2" x14ac:dyDescent="0.25">
      <c r="A145">
        <v>8123</v>
      </c>
      <c r="B145" t="s">
        <v>419</v>
      </c>
    </row>
    <row r="146" spans="1:2" x14ac:dyDescent="0.25">
      <c r="A146">
        <v>8124</v>
      </c>
      <c r="B146" t="s">
        <v>418</v>
      </c>
    </row>
    <row r="147" spans="1:2" x14ac:dyDescent="0.25">
      <c r="A147">
        <v>8126</v>
      </c>
      <c r="B147" t="s">
        <v>417</v>
      </c>
    </row>
    <row r="148" spans="1:2" x14ac:dyDescent="0.25">
      <c r="A148">
        <v>8129</v>
      </c>
      <c r="B148" t="s">
        <v>416</v>
      </c>
    </row>
    <row r="149" spans="1:2" x14ac:dyDescent="0.25">
      <c r="A149">
        <v>8130</v>
      </c>
      <c r="B149" t="s">
        <v>415</v>
      </c>
    </row>
    <row r="150" spans="1:2" x14ac:dyDescent="0.25">
      <c r="A150">
        <v>8131</v>
      </c>
      <c r="B150" t="s">
        <v>414</v>
      </c>
    </row>
    <row r="151" spans="1:2" x14ac:dyDescent="0.25">
      <c r="A151">
        <v>8132</v>
      </c>
      <c r="B151" t="s">
        <v>413</v>
      </c>
    </row>
    <row r="152" spans="1:2" x14ac:dyDescent="0.25">
      <c r="A152">
        <v>8134</v>
      </c>
      <c r="B152" t="s">
        <v>412</v>
      </c>
    </row>
    <row r="153" spans="1:2" x14ac:dyDescent="0.25">
      <c r="A153">
        <v>8135</v>
      </c>
      <c r="B153" t="s">
        <v>411</v>
      </c>
    </row>
    <row r="154" spans="1:2" x14ac:dyDescent="0.25">
      <c r="A154">
        <v>8137</v>
      </c>
      <c r="B154" t="s">
        <v>410</v>
      </c>
    </row>
    <row r="155" spans="1:2" x14ac:dyDescent="0.25">
      <c r="A155">
        <v>8145</v>
      </c>
      <c r="B155" t="s">
        <v>409</v>
      </c>
    </row>
    <row r="156" spans="1:2" x14ac:dyDescent="0.25">
      <c r="A156">
        <v>8148</v>
      </c>
      <c r="B156" t="s">
        <v>408</v>
      </c>
    </row>
    <row r="157" spans="1:2" x14ac:dyDescent="0.25">
      <c r="A157">
        <v>8154</v>
      </c>
      <c r="B157" t="s">
        <v>407</v>
      </c>
    </row>
    <row r="158" spans="1:2" x14ac:dyDescent="0.25">
      <c r="A158">
        <v>8155</v>
      </c>
      <c r="B158" t="s">
        <v>406</v>
      </c>
    </row>
    <row r="159" spans="1:2" x14ac:dyDescent="0.25">
      <c r="A159">
        <v>8157</v>
      </c>
      <c r="B159" t="s">
        <v>405</v>
      </c>
    </row>
    <row r="160" spans="1:2" x14ac:dyDescent="0.25">
      <c r="A160">
        <v>8160</v>
      </c>
      <c r="B160" t="s">
        <v>404</v>
      </c>
    </row>
    <row r="161" spans="1:2" x14ac:dyDescent="0.25">
      <c r="A161">
        <v>8166</v>
      </c>
      <c r="B161" t="s">
        <v>403</v>
      </c>
    </row>
    <row r="162" spans="1:2" x14ac:dyDescent="0.25">
      <c r="A162">
        <v>8168</v>
      </c>
      <c r="B162" t="s">
        <v>402</v>
      </c>
    </row>
    <row r="163" spans="1:2" x14ac:dyDescent="0.25">
      <c r="A163">
        <v>8170</v>
      </c>
      <c r="B163" t="s">
        <v>401</v>
      </c>
    </row>
    <row r="164" spans="1:2" x14ac:dyDescent="0.25">
      <c r="A164">
        <v>8171</v>
      </c>
      <c r="B164" t="s">
        <v>400</v>
      </c>
    </row>
    <row r="165" spans="1:2" x14ac:dyDescent="0.25">
      <c r="A165">
        <v>8179</v>
      </c>
      <c r="B165" t="s">
        <v>399</v>
      </c>
    </row>
    <row r="166" spans="1:2" x14ac:dyDescent="0.25">
      <c r="A166">
        <v>8180</v>
      </c>
      <c r="B166" t="s">
        <v>398</v>
      </c>
    </row>
    <row r="167" spans="1:2" x14ac:dyDescent="0.25">
      <c r="A167">
        <v>8181</v>
      </c>
      <c r="B167" t="s">
        <v>397</v>
      </c>
    </row>
    <row r="168" spans="1:2" x14ac:dyDescent="0.25">
      <c r="A168">
        <v>8182</v>
      </c>
      <c r="B168" t="s">
        <v>396</v>
      </c>
    </row>
    <row r="169" spans="1:2" x14ac:dyDescent="0.25">
      <c r="A169">
        <v>8183</v>
      </c>
      <c r="B169" t="s">
        <v>395</v>
      </c>
    </row>
    <row r="170" spans="1:2" x14ac:dyDescent="0.25">
      <c r="A170">
        <v>8184</v>
      </c>
      <c r="B170" t="s">
        <v>394</v>
      </c>
    </row>
    <row r="171" spans="1:2" x14ac:dyDescent="0.25">
      <c r="A171">
        <v>8188</v>
      </c>
      <c r="B171" t="s">
        <v>393</v>
      </c>
    </row>
    <row r="172" spans="1:2" x14ac:dyDescent="0.25">
      <c r="A172">
        <v>8189</v>
      </c>
      <c r="B172" t="s">
        <v>392</v>
      </c>
    </row>
    <row r="173" spans="1:2" x14ac:dyDescent="0.25">
      <c r="A173">
        <v>8196</v>
      </c>
      <c r="B173" t="s">
        <v>391</v>
      </c>
    </row>
    <row r="174" spans="1:2" x14ac:dyDescent="0.25">
      <c r="A174">
        <v>8205</v>
      </c>
      <c r="B174" t="s">
        <v>390</v>
      </c>
    </row>
    <row r="175" spans="1:2" x14ac:dyDescent="0.25">
      <c r="A175">
        <v>8206</v>
      </c>
      <c r="B175" t="s">
        <v>389</v>
      </c>
    </row>
    <row r="176" spans="1:2" x14ac:dyDescent="0.25">
      <c r="A176">
        <v>8209</v>
      </c>
      <c r="B176" t="s">
        <v>388</v>
      </c>
    </row>
    <row r="177" spans="1:2" x14ac:dyDescent="0.25">
      <c r="A177">
        <v>8212</v>
      </c>
      <c r="B177" t="s">
        <v>387</v>
      </c>
    </row>
    <row r="178" spans="1:2" x14ac:dyDescent="0.25">
      <c r="A178">
        <v>8213</v>
      </c>
      <c r="B178" t="s">
        <v>386</v>
      </c>
    </row>
    <row r="179" spans="1:2" x14ac:dyDescent="0.25">
      <c r="A179">
        <v>8214</v>
      </c>
      <c r="B179" t="s">
        <v>385</v>
      </c>
    </row>
    <row r="180" spans="1:2" x14ac:dyDescent="0.25">
      <c r="A180">
        <v>8215</v>
      </c>
      <c r="B180" t="s">
        <v>384</v>
      </c>
    </row>
    <row r="181" spans="1:2" x14ac:dyDescent="0.25">
      <c r="A181">
        <v>8216</v>
      </c>
      <c r="B181" t="s">
        <v>383</v>
      </c>
    </row>
    <row r="182" spans="1:2" x14ac:dyDescent="0.25">
      <c r="A182">
        <v>8217</v>
      </c>
      <c r="B182" t="s">
        <v>382</v>
      </c>
    </row>
    <row r="183" spans="1:2" x14ac:dyDescent="0.25">
      <c r="A183">
        <v>8218</v>
      </c>
      <c r="B183" t="s">
        <v>381</v>
      </c>
    </row>
    <row r="184" spans="1:2" x14ac:dyDescent="0.25">
      <c r="A184">
        <v>8221</v>
      </c>
      <c r="B184" t="s">
        <v>380</v>
      </c>
    </row>
    <row r="185" spans="1:2" x14ac:dyDescent="0.25">
      <c r="A185">
        <v>8223</v>
      </c>
      <c r="B185" t="s">
        <v>379</v>
      </c>
    </row>
    <row r="186" spans="1:2" x14ac:dyDescent="0.25">
      <c r="A186">
        <v>8224</v>
      </c>
      <c r="B186" t="s">
        <v>378</v>
      </c>
    </row>
    <row r="187" spans="1:2" x14ac:dyDescent="0.25">
      <c r="A187">
        <v>8225</v>
      </c>
      <c r="B187" t="s">
        <v>377</v>
      </c>
    </row>
    <row r="188" spans="1:2" x14ac:dyDescent="0.25">
      <c r="A188">
        <v>8226</v>
      </c>
      <c r="B188" t="s">
        <v>376</v>
      </c>
    </row>
    <row r="189" spans="1:2" x14ac:dyDescent="0.25">
      <c r="A189">
        <v>8227</v>
      </c>
      <c r="B189" t="s">
        <v>375</v>
      </c>
    </row>
    <row r="190" spans="1:2" x14ac:dyDescent="0.25">
      <c r="A190">
        <v>8231</v>
      </c>
      <c r="B190" t="s">
        <v>374</v>
      </c>
    </row>
    <row r="191" spans="1:2" x14ac:dyDescent="0.25">
      <c r="A191">
        <v>8232</v>
      </c>
      <c r="B191" t="s">
        <v>373</v>
      </c>
    </row>
    <row r="192" spans="1:2" x14ac:dyDescent="0.25">
      <c r="A192">
        <v>8233</v>
      </c>
      <c r="B192" t="s">
        <v>372</v>
      </c>
    </row>
    <row r="193" spans="1:2" x14ac:dyDescent="0.25">
      <c r="A193">
        <v>8234</v>
      </c>
      <c r="B193" t="s">
        <v>371</v>
      </c>
    </row>
    <row r="194" spans="1:2" x14ac:dyDescent="0.25">
      <c r="A194">
        <v>8238</v>
      </c>
      <c r="B194" t="s">
        <v>370</v>
      </c>
    </row>
    <row r="195" spans="1:2" x14ac:dyDescent="0.25">
      <c r="A195">
        <v>8239</v>
      </c>
      <c r="B195" t="s">
        <v>369</v>
      </c>
    </row>
    <row r="196" spans="1:2" x14ac:dyDescent="0.25">
      <c r="A196">
        <v>8240</v>
      </c>
      <c r="B196" t="s">
        <v>368</v>
      </c>
    </row>
    <row r="197" spans="1:2" x14ac:dyDescent="0.25">
      <c r="A197">
        <v>8241</v>
      </c>
      <c r="B197" t="s">
        <v>367</v>
      </c>
    </row>
    <row r="198" spans="1:2" x14ac:dyDescent="0.25">
      <c r="A198">
        <v>8246</v>
      </c>
      <c r="B198" t="s">
        <v>366</v>
      </c>
    </row>
    <row r="199" spans="1:2" x14ac:dyDescent="0.25">
      <c r="A199">
        <v>8249</v>
      </c>
      <c r="B199" t="s">
        <v>365</v>
      </c>
    </row>
    <row r="200" spans="1:2" x14ac:dyDescent="0.25">
      <c r="A200">
        <v>8251</v>
      </c>
      <c r="B200" t="s">
        <v>364</v>
      </c>
    </row>
    <row r="201" spans="1:2" x14ac:dyDescent="0.25">
      <c r="A201">
        <v>8255</v>
      </c>
      <c r="B201" t="s">
        <v>363</v>
      </c>
    </row>
    <row r="202" spans="1:2" x14ac:dyDescent="0.25">
      <c r="A202">
        <v>8256</v>
      </c>
      <c r="B202" t="s">
        <v>362</v>
      </c>
    </row>
    <row r="203" spans="1:2" x14ac:dyDescent="0.25">
      <c r="A203">
        <v>8258</v>
      </c>
      <c r="B203" t="s">
        <v>361</v>
      </c>
    </row>
    <row r="204" spans="1:2" x14ac:dyDescent="0.25">
      <c r="A204">
        <v>8260</v>
      </c>
      <c r="B204" t="s">
        <v>360</v>
      </c>
    </row>
    <row r="205" spans="1:2" x14ac:dyDescent="0.25">
      <c r="A205">
        <v>8270</v>
      </c>
      <c r="B205" t="s">
        <v>359</v>
      </c>
    </row>
    <row r="206" spans="1:2" x14ac:dyDescent="0.25">
      <c r="A206">
        <v>8273</v>
      </c>
      <c r="B206" t="s">
        <v>358</v>
      </c>
    </row>
    <row r="207" spans="1:2" x14ac:dyDescent="0.25">
      <c r="A207">
        <v>8274</v>
      </c>
      <c r="B207" t="s">
        <v>357</v>
      </c>
    </row>
    <row r="208" spans="1:2" x14ac:dyDescent="0.25">
      <c r="A208">
        <v>8275</v>
      </c>
      <c r="B208" t="s">
        <v>356</v>
      </c>
    </row>
    <row r="209" spans="1:2" x14ac:dyDescent="0.25">
      <c r="A209">
        <v>8276</v>
      </c>
      <c r="B209" t="s">
        <v>355</v>
      </c>
    </row>
    <row r="210" spans="1:2" x14ac:dyDescent="0.25">
      <c r="A210">
        <v>8277</v>
      </c>
      <c r="B210" t="s">
        <v>354</v>
      </c>
    </row>
    <row r="211" spans="1:2" x14ac:dyDescent="0.25">
      <c r="A211">
        <v>8288</v>
      </c>
      <c r="B211" t="s">
        <v>353</v>
      </c>
    </row>
    <row r="212" spans="1:2" x14ac:dyDescent="0.25">
      <c r="A212">
        <v>8293</v>
      </c>
      <c r="B212" t="s">
        <v>352</v>
      </c>
    </row>
    <row r="213" spans="1:2" x14ac:dyDescent="0.25">
      <c r="A213">
        <v>8297</v>
      </c>
      <c r="B213" t="s">
        <v>351</v>
      </c>
    </row>
    <row r="214" spans="1:2" x14ac:dyDescent="0.25">
      <c r="A214">
        <v>8298</v>
      </c>
      <c r="B214" t="s">
        <v>350</v>
      </c>
    </row>
    <row r="215" spans="1:2" x14ac:dyDescent="0.25">
      <c r="A215">
        <v>8304</v>
      </c>
      <c r="B215" t="s">
        <v>349</v>
      </c>
    </row>
    <row r="216" spans="1:2" x14ac:dyDescent="0.25">
      <c r="A216">
        <v>8312</v>
      </c>
      <c r="B216" t="s">
        <v>348</v>
      </c>
    </row>
    <row r="217" spans="1:2" x14ac:dyDescent="0.25">
      <c r="A217">
        <v>8317</v>
      </c>
      <c r="B217" t="s">
        <v>347</v>
      </c>
    </row>
    <row r="218" spans="1:2" x14ac:dyDescent="0.25">
      <c r="A218">
        <v>8321</v>
      </c>
      <c r="B218" t="s">
        <v>346</v>
      </c>
    </row>
    <row r="219" spans="1:2" x14ac:dyDescent="0.25">
      <c r="A219">
        <v>8323</v>
      </c>
      <c r="B219" t="s">
        <v>345</v>
      </c>
    </row>
    <row r="220" spans="1:2" x14ac:dyDescent="0.25">
      <c r="A220">
        <v>8324</v>
      </c>
      <c r="B220" t="s">
        <v>344</v>
      </c>
    </row>
    <row r="221" spans="1:2" x14ac:dyDescent="0.25">
      <c r="A221">
        <v>8330</v>
      </c>
      <c r="B221" t="s">
        <v>343</v>
      </c>
    </row>
    <row r="222" spans="1:2" x14ac:dyDescent="0.25">
      <c r="A222">
        <v>8333</v>
      </c>
      <c r="B222" t="s">
        <v>342</v>
      </c>
    </row>
    <row r="223" spans="1:2" x14ac:dyDescent="0.25">
      <c r="A223">
        <v>8334</v>
      </c>
      <c r="B223" t="s">
        <v>341</v>
      </c>
    </row>
    <row r="224" spans="1:2" x14ac:dyDescent="0.25">
      <c r="A224">
        <v>8335</v>
      </c>
      <c r="B224" t="s">
        <v>340</v>
      </c>
    </row>
    <row r="225" spans="1:2" x14ac:dyDescent="0.25">
      <c r="A225">
        <v>8336</v>
      </c>
      <c r="B225" t="s">
        <v>339</v>
      </c>
    </row>
    <row r="226" spans="1:2" x14ac:dyDescent="0.25">
      <c r="A226">
        <v>8337</v>
      </c>
      <c r="B226" t="s">
        <v>338</v>
      </c>
    </row>
    <row r="227" spans="1:2" x14ac:dyDescent="0.25">
      <c r="A227">
        <v>8349</v>
      </c>
      <c r="B227" t="s">
        <v>337</v>
      </c>
    </row>
    <row r="228" spans="1:2" x14ac:dyDescent="0.25">
      <c r="A228">
        <v>8350</v>
      </c>
      <c r="B228" t="s">
        <v>336</v>
      </c>
    </row>
    <row r="229" spans="1:2" x14ac:dyDescent="0.25">
      <c r="A229">
        <v>8351</v>
      </c>
      <c r="B229" t="s">
        <v>335</v>
      </c>
    </row>
    <row r="230" spans="1:2" x14ac:dyDescent="0.25">
      <c r="A230">
        <v>8358</v>
      </c>
      <c r="B230" t="s">
        <v>334</v>
      </c>
    </row>
    <row r="231" spans="1:2" x14ac:dyDescent="0.25">
      <c r="A231">
        <v>8362</v>
      </c>
      <c r="B231" t="s">
        <v>333</v>
      </c>
    </row>
    <row r="232" spans="1:2" x14ac:dyDescent="0.25">
      <c r="A232">
        <v>8363</v>
      </c>
      <c r="B232" t="s">
        <v>332</v>
      </c>
    </row>
    <row r="233" spans="1:2" x14ac:dyDescent="0.25">
      <c r="A233">
        <v>8369</v>
      </c>
      <c r="B233" t="s">
        <v>331</v>
      </c>
    </row>
    <row r="234" spans="1:2" x14ac:dyDescent="0.25">
      <c r="A234">
        <v>8374</v>
      </c>
      <c r="B234" t="s">
        <v>330</v>
      </c>
    </row>
    <row r="235" spans="1:2" x14ac:dyDescent="0.25">
      <c r="A235">
        <v>8378</v>
      </c>
      <c r="B235" t="s">
        <v>329</v>
      </c>
    </row>
    <row r="236" spans="1:2" x14ac:dyDescent="0.25">
      <c r="A236">
        <v>8380</v>
      </c>
      <c r="B236" t="s">
        <v>328</v>
      </c>
    </row>
    <row r="237" spans="1:2" x14ac:dyDescent="0.25">
      <c r="A237">
        <v>8385</v>
      </c>
      <c r="B237" t="s">
        <v>327</v>
      </c>
    </row>
    <row r="238" spans="1:2" x14ac:dyDescent="0.25">
      <c r="A238">
        <v>8399</v>
      </c>
      <c r="B238" t="s">
        <v>326</v>
      </c>
    </row>
    <row r="239" spans="1:2" x14ac:dyDescent="0.25">
      <c r="A239">
        <v>8405</v>
      </c>
      <c r="B239" t="s">
        <v>325</v>
      </c>
    </row>
    <row r="240" spans="1:2" x14ac:dyDescent="0.25">
      <c r="A240">
        <v>8406</v>
      </c>
      <c r="B240" t="s">
        <v>324</v>
      </c>
    </row>
    <row r="241" spans="1:2" x14ac:dyDescent="0.25">
      <c r="A241">
        <v>8413</v>
      </c>
      <c r="B241" t="s">
        <v>323</v>
      </c>
    </row>
    <row r="242" spans="1:2" x14ac:dyDescent="0.25">
      <c r="A242">
        <v>8420</v>
      </c>
      <c r="B242" t="s">
        <v>322</v>
      </c>
    </row>
    <row r="243" spans="1:2" x14ac:dyDescent="0.25">
      <c r="A243">
        <v>8425</v>
      </c>
      <c r="B243" t="s">
        <v>321</v>
      </c>
    </row>
    <row r="244" spans="1:2" x14ac:dyDescent="0.25">
      <c r="A244">
        <v>8429</v>
      </c>
      <c r="B244" t="s">
        <v>320</v>
      </c>
    </row>
    <row r="245" spans="1:2" x14ac:dyDescent="0.25">
      <c r="A245">
        <v>8434</v>
      </c>
      <c r="B245" t="s">
        <v>319</v>
      </c>
    </row>
    <row r="246" spans="1:2" x14ac:dyDescent="0.25">
      <c r="A246">
        <v>8435</v>
      </c>
      <c r="B246" t="s">
        <v>318</v>
      </c>
    </row>
    <row r="247" spans="1:2" x14ac:dyDescent="0.25">
      <c r="A247">
        <v>8436</v>
      </c>
      <c r="B247" t="s">
        <v>317</v>
      </c>
    </row>
    <row r="248" spans="1:2" x14ac:dyDescent="0.25">
      <c r="A248">
        <v>8439</v>
      </c>
      <c r="B248" t="s">
        <v>316</v>
      </c>
    </row>
    <row r="249" spans="1:2" x14ac:dyDescent="0.25">
      <c r="A249">
        <v>8448</v>
      </c>
      <c r="B249" t="s">
        <v>315</v>
      </c>
    </row>
    <row r="250" spans="1:2" x14ac:dyDescent="0.25">
      <c r="A250">
        <v>8449</v>
      </c>
      <c r="B250" t="s">
        <v>314</v>
      </c>
    </row>
    <row r="251" spans="1:2" x14ac:dyDescent="0.25">
      <c r="A251">
        <v>8456</v>
      </c>
      <c r="B251" t="s">
        <v>313</v>
      </c>
    </row>
    <row r="252" spans="1:2" x14ac:dyDescent="0.25">
      <c r="A252">
        <v>8457</v>
      </c>
      <c r="B252" t="s">
        <v>312</v>
      </c>
    </row>
    <row r="253" spans="1:2" x14ac:dyDescent="0.25">
      <c r="A253">
        <v>8459</v>
      </c>
      <c r="B253" t="s">
        <v>311</v>
      </c>
    </row>
    <row r="254" spans="1:2" x14ac:dyDescent="0.25">
      <c r="A254">
        <v>8460</v>
      </c>
      <c r="B254" t="s">
        <v>310</v>
      </c>
    </row>
    <row r="255" spans="1:2" x14ac:dyDescent="0.25">
      <c r="A255">
        <v>8461</v>
      </c>
      <c r="B255" t="s">
        <v>309</v>
      </c>
    </row>
    <row r="256" spans="1:2" x14ac:dyDescent="0.25">
      <c r="A256">
        <v>8463</v>
      </c>
      <c r="B256" t="s">
        <v>308</v>
      </c>
    </row>
    <row r="257" spans="1:2" x14ac:dyDescent="0.25">
      <c r="A257">
        <v>8464</v>
      </c>
      <c r="B257" t="s">
        <v>307</v>
      </c>
    </row>
    <row r="258" spans="1:2" x14ac:dyDescent="0.25">
      <c r="A258">
        <v>8465</v>
      </c>
      <c r="B258" t="s">
        <v>306</v>
      </c>
    </row>
    <row r="259" spans="1:2" x14ac:dyDescent="0.25">
      <c r="A259">
        <v>8469</v>
      </c>
      <c r="B259" t="s">
        <v>305</v>
      </c>
    </row>
    <row r="260" spans="1:2" x14ac:dyDescent="0.25">
      <c r="A260">
        <v>8470</v>
      </c>
      <c r="B260" t="s">
        <v>304</v>
      </c>
    </row>
    <row r="261" spans="1:2" x14ac:dyDescent="0.25">
      <c r="A261">
        <v>8474</v>
      </c>
      <c r="B261" t="s">
        <v>303</v>
      </c>
    </row>
    <row r="262" spans="1:2" x14ac:dyDescent="0.25">
      <c r="A262">
        <v>8475</v>
      </c>
      <c r="B262" t="s">
        <v>302</v>
      </c>
    </row>
    <row r="263" spans="1:2" x14ac:dyDescent="0.25">
      <c r="A263">
        <v>8477</v>
      </c>
      <c r="B263" t="s">
        <v>301</v>
      </c>
    </row>
    <row r="264" spans="1:2" x14ac:dyDescent="0.25">
      <c r="A264">
        <v>8481</v>
      </c>
      <c r="B264" t="s">
        <v>300</v>
      </c>
    </row>
    <row r="265" spans="1:2" x14ac:dyDescent="0.25">
      <c r="A265">
        <v>8486</v>
      </c>
      <c r="B265" t="s">
        <v>299</v>
      </c>
    </row>
    <row r="266" spans="1:2" x14ac:dyDescent="0.25">
      <c r="A266">
        <v>8487</v>
      </c>
      <c r="B266" t="s">
        <v>298</v>
      </c>
    </row>
    <row r="267" spans="1:2" x14ac:dyDescent="0.25">
      <c r="A267">
        <v>8495</v>
      </c>
      <c r="B267" t="s">
        <v>297</v>
      </c>
    </row>
    <row r="268" spans="1:2" x14ac:dyDescent="0.25">
      <c r="A268">
        <v>8499</v>
      </c>
      <c r="B268" t="s">
        <v>296</v>
      </c>
    </row>
    <row r="269" spans="1:2" x14ac:dyDescent="0.25">
      <c r="A269">
        <v>8502</v>
      </c>
      <c r="B269" t="s">
        <v>295</v>
      </c>
    </row>
    <row r="270" spans="1:2" x14ac:dyDescent="0.25">
      <c r="A270">
        <v>8505</v>
      </c>
      <c r="B270" t="s">
        <v>294</v>
      </c>
    </row>
    <row r="271" spans="1:2" x14ac:dyDescent="0.25">
      <c r="A271">
        <v>8513</v>
      </c>
      <c r="B271" t="s">
        <v>293</v>
      </c>
    </row>
    <row r="272" spans="1:2" x14ac:dyDescent="0.25">
      <c r="A272">
        <v>8514</v>
      </c>
      <c r="B272" t="s">
        <v>292</v>
      </c>
    </row>
    <row r="273" spans="1:2" x14ac:dyDescent="0.25">
      <c r="A273">
        <v>8517</v>
      </c>
      <c r="B273" t="s">
        <v>291</v>
      </c>
    </row>
    <row r="274" spans="1:2" x14ac:dyDescent="0.25">
      <c r="A274">
        <v>8523</v>
      </c>
      <c r="B274" t="s">
        <v>290</v>
      </c>
    </row>
    <row r="275" spans="1:2" x14ac:dyDescent="0.25">
      <c r="A275">
        <v>8538</v>
      </c>
      <c r="B275" t="s">
        <v>289</v>
      </c>
    </row>
    <row r="276" spans="1:2" x14ac:dyDescent="0.25">
      <c r="A276">
        <v>8544</v>
      </c>
      <c r="B276" t="s">
        <v>288</v>
      </c>
    </row>
    <row r="277" spans="1:2" x14ac:dyDescent="0.25">
      <c r="A277">
        <v>8545</v>
      </c>
      <c r="B277" t="s">
        <v>287</v>
      </c>
    </row>
    <row r="278" spans="1:2" x14ac:dyDescent="0.25">
      <c r="A278">
        <v>8553</v>
      </c>
      <c r="B278" t="s">
        <v>286</v>
      </c>
    </row>
    <row r="279" spans="1:2" x14ac:dyDescent="0.25">
      <c r="A279">
        <v>8564</v>
      </c>
      <c r="B279" t="s">
        <v>285</v>
      </c>
    </row>
    <row r="280" spans="1:2" x14ac:dyDescent="0.25">
      <c r="A280">
        <v>8569</v>
      </c>
      <c r="B280" t="s">
        <v>284</v>
      </c>
    </row>
    <row r="281" spans="1:2" x14ac:dyDescent="0.25">
      <c r="A281">
        <v>8570</v>
      </c>
      <c r="B281" t="s">
        <v>268</v>
      </c>
    </row>
    <row r="282" spans="1:2" x14ac:dyDescent="0.25">
      <c r="A282">
        <v>8577</v>
      </c>
      <c r="B282" t="s">
        <v>283</v>
      </c>
    </row>
    <row r="283" spans="1:2" x14ac:dyDescent="0.25">
      <c r="A283">
        <v>8578</v>
      </c>
      <c r="B283" t="s">
        <v>282</v>
      </c>
    </row>
    <row r="284" spans="1:2" x14ac:dyDescent="0.25">
      <c r="A284">
        <v>8579</v>
      </c>
      <c r="B284" t="s">
        <v>281</v>
      </c>
    </row>
    <row r="285" spans="1:2" x14ac:dyDescent="0.25">
      <c r="A285">
        <v>8583</v>
      </c>
      <c r="B285" t="s">
        <v>280</v>
      </c>
    </row>
    <row r="286" spans="1:2" x14ac:dyDescent="0.25">
      <c r="A286">
        <v>8590</v>
      </c>
      <c r="B286" t="s">
        <v>279</v>
      </c>
    </row>
    <row r="287" spans="1:2" x14ac:dyDescent="0.25">
      <c r="A287">
        <v>8592</v>
      </c>
      <c r="B287" t="s">
        <v>278</v>
      </c>
    </row>
    <row r="288" spans="1:2" x14ac:dyDescent="0.25">
      <c r="A288">
        <v>8595</v>
      </c>
      <c r="B288" t="s">
        <v>277</v>
      </c>
    </row>
    <row r="289" spans="1:2" x14ac:dyDescent="0.25">
      <c r="A289">
        <v>8604</v>
      </c>
      <c r="B289" t="s">
        <v>276</v>
      </c>
    </row>
    <row r="290" spans="1:2" x14ac:dyDescent="0.25">
      <c r="A290">
        <v>8618</v>
      </c>
      <c r="B290" t="s">
        <v>275</v>
      </c>
    </row>
    <row r="291" spans="1:2" x14ac:dyDescent="0.25">
      <c r="A291">
        <v>8622</v>
      </c>
      <c r="B291" t="s">
        <v>274</v>
      </c>
    </row>
    <row r="292" spans="1:2" x14ac:dyDescent="0.25">
      <c r="A292">
        <v>8631</v>
      </c>
      <c r="B292" t="s">
        <v>273</v>
      </c>
    </row>
    <row r="293" spans="1:2" x14ac:dyDescent="0.25">
      <c r="A293">
        <v>8633</v>
      </c>
      <c r="B293" t="s">
        <v>272</v>
      </c>
    </row>
    <row r="294" spans="1:2" x14ac:dyDescent="0.25">
      <c r="A294">
        <v>8634</v>
      </c>
      <c r="B294" t="s">
        <v>271</v>
      </c>
    </row>
    <row r="295" spans="1:2" x14ac:dyDescent="0.25">
      <c r="A295">
        <v>8637</v>
      </c>
      <c r="B295" t="s">
        <v>270</v>
      </c>
    </row>
    <row r="296" spans="1:2" x14ac:dyDescent="0.25">
      <c r="A296">
        <v>8639</v>
      </c>
      <c r="B296" t="s">
        <v>269</v>
      </c>
    </row>
    <row r="297" spans="1:2" x14ac:dyDescent="0.25">
      <c r="A297">
        <v>8640</v>
      </c>
      <c r="B297" t="s">
        <v>268</v>
      </c>
    </row>
    <row r="298" spans="1:2" x14ac:dyDescent="0.25">
      <c r="A298">
        <v>8641</v>
      </c>
      <c r="B298" t="s">
        <v>267</v>
      </c>
    </row>
    <row r="299" spans="1:2" x14ac:dyDescent="0.25">
      <c r="A299">
        <v>8643</v>
      </c>
      <c r="B299" t="s">
        <v>266</v>
      </c>
    </row>
    <row r="300" spans="1:2" x14ac:dyDescent="0.25">
      <c r="A300">
        <v>8653</v>
      </c>
      <c r="B300" t="s">
        <v>265</v>
      </c>
    </row>
    <row r="301" spans="1:2" x14ac:dyDescent="0.25">
      <c r="A301">
        <v>8656</v>
      </c>
      <c r="B301" t="s">
        <v>264</v>
      </c>
    </row>
    <row r="302" spans="1:2" x14ac:dyDescent="0.25">
      <c r="A302">
        <v>8658</v>
      </c>
      <c r="B302" t="s">
        <v>263</v>
      </c>
    </row>
    <row r="303" spans="1:2" x14ac:dyDescent="0.25">
      <c r="A303">
        <v>8664</v>
      </c>
      <c r="B303" t="s">
        <v>262</v>
      </c>
    </row>
    <row r="304" spans="1:2" x14ac:dyDescent="0.25">
      <c r="A304">
        <v>8670</v>
      </c>
      <c r="B304" t="s">
        <v>261</v>
      </c>
    </row>
    <row r="305" spans="1:2" x14ac:dyDescent="0.25">
      <c r="A305">
        <v>8673</v>
      </c>
      <c r="B305" t="s">
        <v>260</v>
      </c>
    </row>
    <row r="306" spans="1:2" x14ac:dyDescent="0.25">
      <c r="A306">
        <v>8677</v>
      </c>
      <c r="B306" t="s">
        <v>259</v>
      </c>
    </row>
    <row r="307" spans="1:2" x14ac:dyDescent="0.25">
      <c r="A307">
        <v>8678</v>
      </c>
      <c r="B307" t="s">
        <v>258</v>
      </c>
    </row>
    <row r="308" spans="1:2" x14ac:dyDescent="0.25">
      <c r="A308">
        <v>8686</v>
      </c>
      <c r="B308" t="s">
        <v>257</v>
      </c>
    </row>
    <row r="309" spans="1:2" x14ac:dyDescent="0.25">
      <c r="A309">
        <v>8699</v>
      </c>
      <c r="B309" t="s">
        <v>256</v>
      </c>
    </row>
    <row r="310" spans="1:2" x14ac:dyDescent="0.25">
      <c r="A310">
        <v>8702</v>
      </c>
      <c r="B310" t="s">
        <v>255</v>
      </c>
    </row>
    <row r="311" spans="1:2" x14ac:dyDescent="0.25">
      <c r="A311">
        <v>8708</v>
      </c>
      <c r="B311" t="s">
        <v>254</v>
      </c>
    </row>
    <row r="312" spans="1:2" x14ac:dyDescent="0.25">
      <c r="A312">
        <v>8709</v>
      </c>
      <c r="B312" t="s">
        <v>253</v>
      </c>
    </row>
    <row r="313" spans="1:2" x14ac:dyDescent="0.25">
      <c r="A313">
        <v>8710</v>
      </c>
      <c r="B313" t="s">
        <v>252</v>
      </c>
    </row>
    <row r="314" spans="1:2" x14ac:dyDescent="0.25">
      <c r="A314">
        <v>8711</v>
      </c>
      <c r="B314" t="s">
        <v>251</v>
      </c>
    </row>
    <row r="315" spans="1:2" x14ac:dyDescent="0.25">
      <c r="A315">
        <v>8712</v>
      </c>
      <c r="B315" t="s">
        <v>250</v>
      </c>
    </row>
    <row r="316" spans="1:2" x14ac:dyDescent="0.25">
      <c r="A316">
        <v>8720</v>
      </c>
      <c r="B316" t="s">
        <v>249</v>
      </c>
    </row>
    <row r="317" spans="1:2" x14ac:dyDescent="0.25">
      <c r="A317">
        <v>8721</v>
      </c>
      <c r="B317" t="s">
        <v>248</v>
      </c>
    </row>
    <row r="318" spans="1:2" x14ac:dyDescent="0.25">
      <c r="A318">
        <v>8751</v>
      </c>
      <c r="B318" t="s">
        <v>247</v>
      </c>
    </row>
    <row r="319" spans="1:2" x14ac:dyDescent="0.25">
      <c r="A319">
        <v>8752</v>
      </c>
      <c r="B319" t="s">
        <v>246</v>
      </c>
    </row>
    <row r="320" spans="1:2" x14ac:dyDescent="0.25">
      <c r="A320">
        <v>8755</v>
      </c>
      <c r="B320" t="s">
        <v>245</v>
      </c>
    </row>
    <row r="321" spans="1:2" x14ac:dyDescent="0.25">
      <c r="A321">
        <v>8756</v>
      </c>
      <c r="B321" t="s">
        <v>244</v>
      </c>
    </row>
    <row r="322" spans="1:2" x14ac:dyDescent="0.25">
      <c r="A322">
        <v>8761</v>
      </c>
      <c r="B322" t="s">
        <v>243</v>
      </c>
    </row>
    <row r="323" spans="1:2" x14ac:dyDescent="0.25">
      <c r="A323">
        <v>8766</v>
      </c>
      <c r="B323" t="s">
        <v>242</v>
      </c>
    </row>
    <row r="324" spans="1:2" x14ac:dyDescent="0.25">
      <c r="A324">
        <v>8774</v>
      </c>
      <c r="B324" t="s">
        <v>241</v>
      </c>
    </row>
    <row r="325" spans="1:2" x14ac:dyDescent="0.25">
      <c r="A325">
        <v>8776</v>
      </c>
      <c r="B325" t="s">
        <v>240</v>
      </c>
    </row>
    <row r="326" spans="1:2" x14ac:dyDescent="0.25">
      <c r="A326">
        <v>8777</v>
      </c>
      <c r="B326" t="s">
        <v>239</v>
      </c>
    </row>
    <row r="327" spans="1:2" x14ac:dyDescent="0.25">
      <c r="A327">
        <v>8778</v>
      </c>
      <c r="B327" t="s">
        <v>238</v>
      </c>
    </row>
    <row r="328" spans="1:2" x14ac:dyDescent="0.25">
      <c r="A328">
        <v>8780</v>
      </c>
      <c r="B328" t="s">
        <v>237</v>
      </c>
    </row>
    <row r="329" spans="1:2" x14ac:dyDescent="0.25">
      <c r="A329">
        <v>8781</v>
      </c>
      <c r="B329" t="s">
        <v>236</v>
      </c>
    </row>
    <row r="330" spans="1:2" x14ac:dyDescent="0.25">
      <c r="A330">
        <v>8782</v>
      </c>
      <c r="B330" t="s">
        <v>235</v>
      </c>
    </row>
    <row r="331" spans="1:2" x14ac:dyDescent="0.25">
      <c r="A331">
        <v>8788</v>
      </c>
      <c r="B331" t="s">
        <v>234</v>
      </c>
    </row>
    <row r="332" spans="1:2" x14ac:dyDescent="0.25">
      <c r="A332">
        <v>8789</v>
      </c>
      <c r="B332" t="s">
        <v>233</v>
      </c>
    </row>
    <row r="333" spans="1:2" x14ac:dyDescent="0.25">
      <c r="A333">
        <v>8790</v>
      </c>
      <c r="B333" t="s">
        <v>232</v>
      </c>
    </row>
    <row r="334" spans="1:2" x14ac:dyDescent="0.25">
      <c r="A334">
        <v>8791</v>
      </c>
      <c r="B334" t="s">
        <v>231</v>
      </c>
    </row>
    <row r="335" spans="1:2" x14ac:dyDescent="0.25">
      <c r="A335">
        <v>8792</v>
      </c>
      <c r="B335" t="s">
        <v>230</v>
      </c>
    </row>
    <row r="336" spans="1:2" x14ac:dyDescent="0.25">
      <c r="A336">
        <v>8797</v>
      </c>
      <c r="B336" t="s">
        <v>229</v>
      </c>
    </row>
    <row r="337" spans="1:2" x14ac:dyDescent="0.25">
      <c r="A337">
        <v>8798</v>
      </c>
      <c r="B337" t="s">
        <v>228</v>
      </c>
    </row>
    <row r="338" spans="1:2" x14ac:dyDescent="0.25">
      <c r="A338">
        <v>8799</v>
      </c>
      <c r="B338" t="s">
        <v>227</v>
      </c>
    </row>
    <row r="339" spans="1:2" x14ac:dyDescent="0.25">
      <c r="A339">
        <v>8801</v>
      </c>
      <c r="B339" t="s">
        <v>226</v>
      </c>
    </row>
    <row r="340" spans="1:2" x14ac:dyDescent="0.25">
      <c r="A340">
        <v>8802</v>
      </c>
      <c r="B340" t="s">
        <v>225</v>
      </c>
    </row>
    <row r="341" spans="1:2" x14ac:dyDescent="0.25">
      <c r="A341">
        <v>8812</v>
      </c>
      <c r="B341" t="s">
        <v>224</v>
      </c>
    </row>
    <row r="342" spans="1:2" x14ac:dyDescent="0.25">
      <c r="A342">
        <v>8813</v>
      </c>
      <c r="B342" t="s">
        <v>223</v>
      </c>
    </row>
    <row r="343" spans="1:2" x14ac:dyDescent="0.25">
      <c r="A343">
        <v>8814</v>
      </c>
      <c r="B343" t="s">
        <v>222</v>
      </c>
    </row>
    <row r="344" spans="1:2" x14ac:dyDescent="0.25">
      <c r="A344">
        <v>8819</v>
      </c>
      <c r="B344" t="s">
        <v>221</v>
      </c>
    </row>
    <row r="345" spans="1:2" x14ac:dyDescent="0.25">
      <c r="A345">
        <v>8820</v>
      </c>
      <c r="B345" t="s">
        <v>220</v>
      </c>
    </row>
    <row r="346" spans="1:2" x14ac:dyDescent="0.25">
      <c r="A346">
        <v>8824</v>
      </c>
      <c r="B346" t="s">
        <v>219</v>
      </c>
    </row>
    <row r="347" spans="1:2" x14ac:dyDescent="0.25">
      <c r="A347">
        <v>8827</v>
      </c>
      <c r="B347" t="s">
        <v>218</v>
      </c>
    </row>
    <row r="348" spans="1:2" x14ac:dyDescent="0.25">
      <c r="A348">
        <v>8828</v>
      </c>
      <c r="B348" t="s">
        <v>217</v>
      </c>
    </row>
    <row r="349" spans="1:2" x14ac:dyDescent="0.25">
      <c r="A349">
        <v>8829</v>
      </c>
      <c r="B349" t="s">
        <v>216</v>
      </c>
    </row>
    <row r="350" spans="1:2" x14ac:dyDescent="0.25">
      <c r="A350">
        <v>8830</v>
      </c>
      <c r="B350" t="s">
        <v>215</v>
      </c>
    </row>
    <row r="351" spans="1:2" x14ac:dyDescent="0.25">
      <c r="A351">
        <v>8831</v>
      </c>
      <c r="B351" t="s">
        <v>214</v>
      </c>
    </row>
    <row r="352" spans="1:2" x14ac:dyDescent="0.25">
      <c r="A352">
        <v>8835</v>
      </c>
      <c r="B352" t="s">
        <v>213</v>
      </c>
    </row>
    <row r="353" spans="1:2" x14ac:dyDescent="0.25">
      <c r="A353">
        <v>8836</v>
      </c>
      <c r="B353" t="s">
        <v>212</v>
      </c>
    </row>
    <row r="354" spans="1:2" x14ac:dyDescent="0.25">
      <c r="A354">
        <v>8841</v>
      </c>
      <c r="B354" t="s">
        <v>211</v>
      </c>
    </row>
    <row r="355" spans="1:2" x14ac:dyDescent="0.25">
      <c r="A355">
        <v>8843</v>
      </c>
      <c r="B355" t="s">
        <v>210</v>
      </c>
    </row>
    <row r="356" spans="1:2" x14ac:dyDescent="0.25">
      <c r="A356">
        <v>8852</v>
      </c>
      <c r="B356" t="s">
        <v>209</v>
      </c>
    </row>
    <row r="357" spans="1:2" x14ac:dyDescent="0.25">
      <c r="A357">
        <v>8853</v>
      </c>
      <c r="B357" t="s">
        <v>208</v>
      </c>
    </row>
    <row r="358" spans="1:2" x14ac:dyDescent="0.25">
      <c r="A358">
        <v>8857</v>
      </c>
      <c r="B358" t="s">
        <v>207</v>
      </c>
    </row>
    <row r="359" spans="1:2" x14ac:dyDescent="0.25">
      <c r="A359">
        <v>8858</v>
      </c>
      <c r="B359" t="s">
        <v>206</v>
      </c>
    </row>
    <row r="360" spans="1:2" x14ac:dyDescent="0.25">
      <c r="A360">
        <v>8859</v>
      </c>
      <c r="B360" t="s">
        <v>205</v>
      </c>
    </row>
    <row r="361" spans="1:2" x14ac:dyDescent="0.25">
      <c r="A361">
        <v>8860</v>
      </c>
      <c r="B361" t="s">
        <v>204</v>
      </c>
    </row>
    <row r="362" spans="1:2" x14ac:dyDescent="0.25">
      <c r="A362">
        <v>8862</v>
      </c>
      <c r="B362" t="s">
        <v>203</v>
      </c>
    </row>
    <row r="363" spans="1:2" x14ac:dyDescent="0.25">
      <c r="A363">
        <v>8864</v>
      </c>
      <c r="B363" t="s">
        <v>202</v>
      </c>
    </row>
    <row r="364" spans="1:2" x14ac:dyDescent="0.25">
      <c r="A364">
        <v>8865</v>
      </c>
      <c r="B364" t="s">
        <v>201</v>
      </c>
    </row>
    <row r="365" spans="1:2" x14ac:dyDescent="0.25">
      <c r="A365">
        <v>8867</v>
      </c>
      <c r="B365" t="s">
        <v>200</v>
      </c>
    </row>
    <row r="366" spans="1:2" x14ac:dyDescent="0.25">
      <c r="A366">
        <v>8869</v>
      </c>
      <c r="B366" t="s">
        <v>199</v>
      </c>
    </row>
    <row r="367" spans="1:2" x14ac:dyDescent="0.25">
      <c r="A367">
        <v>8870</v>
      </c>
      <c r="B367" t="s">
        <v>198</v>
      </c>
    </row>
    <row r="368" spans="1:2" x14ac:dyDescent="0.25">
      <c r="A368">
        <v>8874</v>
      </c>
      <c r="B368" t="s">
        <v>197</v>
      </c>
    </row>
    <row r="369" spans="1:2" x14ac:dyDescent="0.25">
      <c r="A369">
        <v>8876</v>
      </c>
      <c r="B369" t="s">
        <v>196</v>
      </c>
    </row>
    <row r="370" spans="1:2" x14ac:dyDescent="0.25">
      <c r="A370">
        <v>8877</v>
      </c>
      <c r="B370" t="s">
        <v>195</v>
      </c>
    </row>
    <row r="371" spans="1:2" x14ac:dyDescent="0.25">
      <c r="A371">
        <v>8879</v>
      </c>
      <c r="B371" t="s">
        <v>194</v>
      </c>
    </row>
    <row r="372" spans="1:2" x14ac:dyDescent="0.25">
      <c r="A372">
        <v>8880</v>
      </c>
      <c r="B372" t="s">
        <v>193</v>
      </c>
    </row>
    <row r="373" spans="1:2" x14ac:dyDescent="0.25">
      <c r="A373">
        <v>8881</v>
      </c>
      <c r="B373" t="s">
        <v>192</v>
      </c>
    </row>
    <row r="374" spans="1:2" x14ac:dyDescent="0.25">
      <c r="A374">
        <v>8882</v>
      </c>
      <c r="B374" t="s">
        <v>191</v>
      </c>
    </row>
    <row r="375" spans="1:2" x14ac:dyDescent="0.25">
      <c r="A375">
        <v>8883</v>
      </c>
      <c r="B375" t="s">
        <v>190</v>
      </c>
    </row>
    <row r="376" spans="1:2" x14ac:dyDescent="0.25">
      <c r="A376">
        <v>8884</v>
      </c>
      <c r="B376" t="s">
        <v>189</v>
      </c>
    </row>
    <row r="377" spans="1:2" x14ac:dyDescent="0.25">
      <c r="A377">
        <v>8885</v>
      </c>
      <c r="B377" t="s">
        <v>188</v>
      </c>
    </row>
    <row r="378" spans="1:2" x14ac:dyDescent="0.25">
      <c r="A378">
        <v>8888</v>
      </c>
      <c r="B378" t="s">
        <v>187</v>
      </c>
    </row>
    <row r="379" spans="1:2" x14ac:dyDescent="0.25">
      <c r="A379">
        <v>8890</v>
      </c>
      <c r="B379" t="s">
        <v>186</v>
      </c>
    </row>
    <row r="380" spans="1:2" x14ac:dyDescent="0.25">
      <c r="A380">
        <v>8891</v>
      </c>
      <c r="B380" t="s">
        <v>185</v>
      </c>
    </row>
    <row r="381" spans="1:2" x14ac:dyDescent="0.25">
      <c r="A381">
        <v>8893</v>
      </c>
      <c r="B381" t="s">
        <v>184</v>
      </c>
    </row>
    <row r="382" spans="1:2" x14ac:dyDescent="0.25">
      <c r="A382">
        <v>8894</v>
      </c>
      <c r="B382" t="s">
        <v>183</v>
      </c>
    </row>
    <row r="383" spans="1:2" x14ac:dyDescent="0.25">
      <c r="A383">
        <v>8895</v>
      </c>
      <c r="B383" t="s">
        <v>182</v>
      </c>
    </row>
    <row r="384" spans="1:2" x14ac:dyDescent="0.25">
      <c r="A384">
        <v>8919</v>
      </c>
      <c r="B384" t="s">
        <v>181</v>
      </c>
    </row>
    <row r="385" spans="1:2" x14ac:dyDescent="0.25">
      <c r="A385">
        <v>8926</v>
      </c>
      <c r="B385" t="s">
        <v>180</v>
      </c>
    </row>
    <row r="386" spans="1:2" x14ac:dyDescent="0.25">
      <c r="A386">
        <v>8932</v>
      </c>
      <c r="B386" t="s">
        <v>179</v>
      </c>
    </row>
    <row r="387" spans="1:2" x14ac:dyDescent="0.25">
      <c r="A387">
        <v>8933</v>
      </c>
      <c r="B387" t="s">
        <v>178</v>
      </c>
    </row>
    <row r="388" spans="1:2" x14ac:dyDescent="0.25">
      <c r="A388">
        <v>8935</v>
      </c>
      <c r="B388" t="s">
        <v>177</v>
      </c>
    </row>
    <row r="389" spans="1:2" x14ac:dyDescent="0.25">
      <c r="A389">
        <v>8938</v>
      </c>
      <c r="B389" t="s">
        <v>176</v>
      </c>
    </row>
    <row r="390" spans="1:2" x14ac:dyDescent="0.25">
      <c r="A390">
        <v>8942</v>
      </c>
      <c r="B390" t="s">
        <v>175</v>
      </c>
    </row>
    <row r="391" spans="1:2" x14ac:dyDescent="0.25">
      <c r="A391">
        <v>8944</v>
      </c>
      <c r="B391" t="s">
        <v>174</v>
      </c>
    </row>
    <row r="392" spans="1:2" x14ac:dyDescent="0.25">
      <c r="A392">
        <v>8947</v>
      </c>
      <c r="B392" t="s">
        <v>173</v>
      </c>
    </row>
    <row r="393" spans="1:2" x14ac:dyDescent="0.25">
      <c r="A393">
        <v>8948</v>
      </c>
      <c r="B393" t="s">
        <v>172</v>
      </c>
    </row>
    <row r="394" spans="1:2" x14ac:dyDescent="0.25">
      <c r="A394">
        <v>8949</v>
      </c>
      <c r="B394" t="s">
        <v>171</v>
      </c>
    </row>
    <row r="395" spans="1:2" x14ac:dyDescent="0.25">
      <c r="A395">
        <v>8950</v>
      </c>
      <c r="B395" t="s">
        <v>170</v>
      </c>
    </row>
    <row r="396" spans="1:2" x14ac:dyDescent="0.25">
      <c r="A396">
        <v>8951</v>
      </c>
      <c r="B396" t="s">
        <v>169</v>
      </c>
    </row>
    <row r="397" spans="1:2" x14ac:dyDescent="0.25">
      <c r="A397">
        <v>8953</v>
      </c>
      <c r="B397" t="s">
        <v>168</v>
      </c>
    </row>
    <row r="398" spans="1:2" x14ac:dyDescent="0.25">
      <c r="A398">
        <v>8956</v>
      </c>
      <c r="B398" t="s">
        <v>167</v>
      </c>
    </row>
    <row r="399" spans="1:2" x14ac:dyDescent="0.25">
      <c r="A399">
        <v>8959</v>
      </c>
      <c r="B399" t="s">
        <v>166</v>
      </c>
    </row>
    <row r="400" spans="1:2" x14ac:dyDescent="0.25">
      <c r="A400">
        <v>8960</v>
      </c>
      <c r="B400" t="s">
        <v>165</v>
      </c>
    </row>
    <row r="401" spans="1:2" x14ac:dyDescent="0.25">
      <c r="A401">
        <v>8980</v>
      </c>
      <c r="B401" t="s">
        <v>164</v>
      </c>
    </row>
    <row r="402" spans="1:2" x14ac:dyDescent="0.25">
      <c r="A402">
        <v>8981</v>
      </c>
      <c r="B402" t="s">
        <v>163</v>
      </c>
    </row>
    <row r="403" spans="1:2" x14ac:dyDescent="0.25">
      <c r="A403">
        <v>8982</v>
      </c>
      <c r="B403" t="s">
        <v>162</v>
      </c>
    </row>
    <row r="404" spans="1:2" x14ac:dyDescent="0.25">
      <c r="A404">
        <v>8984</v>
      </c>
      <c r="B404" t="s">
        <v>161</v>
      </c>
    </row>
    <row r="405" spans="1:2" x14ac:dyDescent="0.25">
      <c r="A405">
        <v>8985</v>
      </c>
      <c r="B405" t="s">
        <v>160</v>
      </c>
    </row>
    <row r="406" spans="1:2" x14ac:dyDescent="0.25">
      <c r="A406">
        <v>8986</v>
      </c>
      <c r="B406" t="s">
        <v>159</v>
      </c>
    </row>
    <row r="407" spans="1:2" x14ac:dyDescent="0.25">
      <c r="A407">
        <v>8987</v>
      </c>
      <c r="B407" t="s">
        <v>158</v>
      </c>
    </row>
    <row r="408" spans="1:2" x14ac:dyDescent="0.25">
      <c r="A408">
        <v>8988</v>
      </c>
      <c r="B408" t="s">
        <v>157</v>
      </c>
    </row>
    <row r="409" spans="1:2" x14ac:dyDescent="0.25">
      <c r="A409">
        <v>8989</v>
      </c>
      <c r="B409" t="s">
        <v>156</v>
      </c>
    </row>
    <row r="410" spans="1:2" x14ac:dyDescent="0.25">
      <c r="A410">
        <v>8990</v>
      </c>
      <c r="B410" t="s">
        <v>155</v>
      </c>
    </row>
    <row r="411" spans="1:2" x14ac:dyDescent="0.25">
      <c r="A411">
        <v>8991</v>
      </c>
      <c r="B411" t="s">
        <v>154</v>
      </c>
    </row>
    <row r="412" spans="1:2" x14ac:dyDescent="0.25">
      <c r="A412">
        <v>8994</v>
      </c>
      <c r="B412" t="s">
        <v>153</v>
      </c>
    </row>
    <row r="413" spans="1:2" x14ac:dyDescent="0.25">
      <c r="A413">
        <v>8995</v>
      </c>
      <c r="B413" t="s">
        <v>152</v>
      </c>
    </row>
    <row r="414" spans="1:2" x14ac:dyDescent="0.25">
      <c r="A414">
        <v>8996</v>
      </c>
      <c r="B414" t="s">
        <v>151</v>
      </c>
    </row>
    <row r="415" spans="1:2" x14ac:dyDescent="0.25">
      <c r="A415">
        <v>8997</v>
      </c>
      <c r="B415" t="s">
        <v>150</v>
      </c>
    </row>
    <row r="416" spans="1:2" x14ac:dyDescent="0.25">
      <c r="A416">
        <v>8998</v>
      </c>
      <c r="B416" t="s">
        <v>149</v>
      </c>
    </row>
    <row r="417" spans="1:2" x14ac:dyDescent="0.25">
      <c r="A417">
        <v>8999</v>
      </c>
      <c r="B417" t="s">
        <v>148</v>
      </c>
    </row>
    <row r="418" spans="1:2" x14ac:dyDescent="0.25">
      <c r="A418">
        <v>9011</v>
      </c>
      <c r="B418" t="s">
        <v>147</v>
      </c>
    </row>
    <row r="419" spans="1:2" x14ac:dyDescent="0.25">
      <c r="A419">
        <v>9012</v>
      </c>
      <c r="B419" t="s">
        <v>146</v>
      </c>
    </row>
    <row r="420" spans="1:2" x14ac:dyDescent="0.25">
      <c r="A420">
        <v>9014</v>
      </c>
      <c r="B420" t="s">
        <v>145</v>
      </c>
    </row>
    <row r="421" spans="1:2" x14ac:dyDescent="0.25">
      <c r="A421">
        <v>9080</v>
      </c>
      <c r="B421" t="s">
        <v>144</v>
      </c>
    </row>
    <row r="422" spans="1:2" x14ac:dyDescent="0.25">
      <c r="A422">
        <v>9099</v>
      </c>
      <c r="B422" t="s">
        <v>143</v>
      </c>
    </row>
    <row r="423" spans="1:2" x14ac:dyDescent="0.25">
      <c r="A423">
        <v>9200</v>
      </c>
      <c r="B423" t="s">
        <v>142</v>
      </c>
    </row>
    <row r="424" spans="1:2" x14ac:dyDescent="0.25">
      <c r="A424">
        <v>9201</v>
      </c>
      <c r="B424" t="s">
        <v>141</v>
      </c>
    </row>
    <row r="425" spans="1:2" x14ac:dyDescent="0.25">
      <c r="A425">
        <v>9204</v>
      </c>
      <c r="B425" t="s">
        <v>140</v>
      </c>
    </row>
    <row r="426" spans="1:2" x14ac:dyDescent="0.25">
      <c r="A426">
        <v>9206</v>
      </c>
      <c r="B426" t="s">
        <v>139</v>
      </c>
    </row>
    <row r="427" spans="1:2" x14ac:dyDescent="0.25">
      <c r="A427">
        <v>9207</v>
      </c>
      <c r="B427" t="s">
        <v>138</v>
      </c>
    </row>
    <row r="428" spans="1:2" x14ac:dyDescent="0.25">
      <c r="A428">
        <v>9299</v>
      </c>
      <c r="B428" t="s">
        <v>137</v>
      </c>
    </row>
    <row r="429" spans="1:2" x14ac:dyDescent="0.25">
      <c r="A429">
        <v>9309</v>
      </c>
      <c r="B429" t="s">
        <v>136</v>
      </c>
    </row>
    <row r="430" spans="1:2" x14ac:dyDescent="0.25">
      <c r="A430">
        <v>9343</v>
      </c>
      <c r="B430" t="s">
        <v>135</v>
      </c>
    </row>
    <row r="431" spans="1:2" x14ac:dyDescent="0.25">
      <c r="A431">
        <v>9347</v>
      </c>
      <c r="B431" t="s">
        <v>134</v>
      </c>
    </row>
    <row r="432" spans="1:2" x14ac:dyDescent="0.25">
      <c r="A432">
        <v>9365</v>
      </c>
      <c r="B432" t="s">
        <v>133</v>
      </c>
    </row>
    <row r="433" spans="1:2" x14ac:dyDescent="0.25">
      <c r="A433">
        <v>9388</v>
      </c>
      <c r="B433" t="s">
        <v>132</v>
      </c>
    </row>
    <row r="434" spans="1:2" x14ac:dyDescent="0.25">
      <c r="A434">
        <v>9403</v>
      </c>
      <c r="B434" t="s">
        <v>131</v>
      </c>
    </row>
    <row r="435" spans="1:2" x14ac:dyDescent="0.25">
      <c r="A435">
        <v>9406</v>
      </c>
      <c r="B435" t="s">
        <v>130</v>
      </c>
    </row>
    <row r="436" spans="1:2" x14ac:dyDescent="0.25">
      <c r="A436">
        <v>9409</v>
      </c>
      <c r="B436" t="s">
        <v>129</v>
      </c>
    </row>
    <row r="437" spans="1:2" x14ac:dyDescent="0.25">
      <c r="A437">
        <v>9420</v>
      </c>
      <c r="B437" t="s">
        <v>128</v>
      </c>
    </row>
    <row r="438" spans="1:2" x14ac:dyDescent="0.25">
      <c r="A438">
        <v>9440</v>
      </c>
      <c r="B438" t="s">
        <v>127</v>
      </c>
    </row>
    <row r="439" spans="1:2" x14ac:dyDescent="0.25">
      <c r="A439">
        <v>9477</v>
      </c>
      <c r="B439" t="s">
        <v>126</v>
      </c>
    </row>
    <row r="440" spans="1:2" x14ac:dyDescent="0.25">
      <c r="A440">
        <v>9478</v>
      </c>
      <c r="B440" t="s">
        <v>125</v>
      </c>
    </row>
    <row r="441" spans="1:2" x14ac:dyDescent="0.25">
      <c r="A441">
        <v>9511</v>
      </c>
      <c r="B441" t="s">
        <v>124</v>
      </c>
    </row>
    <row r="442" spans="1:2" x14ac:dyDescent="0.25">
      <c r="A442">
        <v>9932</v>
      </c>
      <c r="B442" t="s">
        <v>123</v>
      </c>
    </row>
    <row r="443" spans="1:2" x14ac:dyDescent="0.25">
      <c r="A443">
        <v>9987</v>
      </c>
      <c r="B443"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7"/>
  <sheetViews>
    <sheetView workbookViewId="0">
      <selection activeCell="A17" sqref="A17"/>
    </sheetView>
  </sheetViews>
  <sheetFormatPr defaultRowHeight="15" x14ac:dyDescent="0.25"/>
  <cols>
    <col min="1" max="1" width="146.5703125" customWidth="1"/>
  </cols>
  <sheetData>
    <row r="1" spans="1:1" x14ac:dyDescent="0.25">
      <c r="A1" s="49" t="s">
        <v>56</v>
      </c>
    </row>
    <row r="2" spans="1:1" ht="69" customHeight="1" x14ac:dyDescent="0.25">
      <c r="A2" s="47" t="s">
        <v>55</v>
      </c>
    </row>
    <row r="3" spans="1:1" ht="6" customHeight="1" x14ac:dyDescent="0.25">
      <c r="A3" s="47"/>
    </row>
    <row r="4" spans="1:1" x14ac:dyDescent="0.25">
      <c r="A4" s="48" t="s">
        <v>54</v>
      </c>
    </row>
    <row r="5" spans="1:1" ht="5.25" customHeight="1" x14ac:dyDescent="0.25">
      <c r="A5" s="45"/>
    </row>
    <row r="6" spans="1:1" x14ac:dyDescent="0.25">
      <c r="A6" s="46" t="s">
        <v>53</v>
      </c>
    </row>
    <row r="7" spans="1:1" x14ac:dyDescent="0.25">
      <c r="A7" s="45" t="s">
        <v>52</v>
      </c>
    </row>
    <row r="8" spans="1:1" x14ac:dyDescent="0.25">
      <c r="A8" s="45" t="s">
        <v>51</v>
      </c>
    </row>
    <row r="9" spans="1:1" x14ac:dyDescent="0.25">
      <c r="A9" s="45" t="s">
        <v>50</v>
      </c>
    </row>
    <row r="10" spans="1:1" ht="29.25" customHeight="1" x14ac:dyDescent="0.25">
      <c r="A10" s="47" t="s">
        <v>49</v>
      </c>
    </row>
    <row r="11" spans="1:1" x14ac:dyDescent="0.25">
      <c r="A11" s="45" t="s">
        <v>48</v>
      </c>
    </row>
    <row r="12" spans="1:1" x14ac:dyDescent="0.25">
      <c r="A12" s="45" t="s">
        <v>47</v>
      </c>
    </row>
    <row r="13" spans="1:1" x14ac:dyDescent="0.25">
      <c r="A13" s="45" t="s">
        <v>46</v>
      </c>
    </row>
    <row r="14" spans="1:1" x14ac:dyDescent="0.25">
      <c r="A14" s="45" t="s">
        <v>45</v>
      </c>
    </row>
    <row r="15" spans="1:1" x14ac:dyDescent="0.25">
      <c r="A15" s="45" t="s">
        <v>44</v>
      </c>
    </row>
    <row r="16" spans="1:1" x14ac:dyDescent="0.25">
      <c r="A16" s="45" t="s">
        <v>43</v>
      </c>
    </row>
    <row r="17" spans="1:1" x14ac:dyDescent="0.25">
      <c r="A17" s="45" t="s">
        <v>42</v>
      </c>
    </row>
    <row r="18" spans="1:1" x14ac:dyDescent="0.25">
      <c r="A18" s="45" t="s">
        <v>41</v>
      </c>
    </row>
    <row r="19" spans="1:1" x14ac:dyDescent="0.25">
      <c r="A19" s="45" t="s">
        <v>40</v>
      </c>
    </row>
    <row r="20" spans="1:1" x14ac:dyDescent="0.25">
      <c r="A20" s="45" t="s">
        <v>39</v>
      </c>
    </row>
    <row r="21" spans="1:1" x14ac:dyDescent="0.25">
      <c r="A21" s="45" t="s">
        <v>38</v>
      </c>
    </row>
    <row r="22" spans="1:1" ht="9" customHeight="1" x14ac:dyDescent="0.25">
      <c r="A22" s="45"/>
    </row>
    <row r="23" spans="1:1" x14ac:dyDescent="0.25">
      <c r="A23" s="46" t="s">
        <v>37</v>
      </c>
    </row>
    <row r="24" spans="1:1" x14ac:dyDescent="0.25">
      <c r="A24" s="45" t="s">
        <v>36</v>
      </c>
    </row>
    <row r="25" spans="1:1" x14ac:dyDescent="0.25">
      <c r="A25" s="45" t="s">
        <v>35</v>
      </c>
    </row>
    <row r="26" spans="1:1" x14ac:dyDescent="0.25">
      <c r="A26" s="45" t="s">
        <v>34</v>
      </c>
    </row>
    <row r="27" spans="1:1" x14ac:dyDescent="0.25">
      <c r="A27" s="45" t="s">
        <v>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Extra Service</vt:lpstr>
      <vt:lpstr>Activity Codes</vt:lpstr>
      <vt:lpstr>Job Code &amp; Title</vt:lpstr>
      <vt:lpstr>ESS Guidelines</vt:lpstr>
      <vt:lpstr>ActivityCode</vt:lpstr>
      <vt:lpstr>Data2</vt:lpstr>
      <vt:lpstr>JOBTitle2</vt:lpstr>
    </vt:vector>
  </TitlesOfParts>
  <Company>St. Louis Public Schools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dellgoldimage</dc:creator>
  <cp:lastModifiedBy>Mack, Rosalind R.</cp:lastModifiedBy>
  <dcterms:created xsi:type="dcterms:W3CDTF">2024-08-23T13:52:15Z</dcterms:created>
  <dcterms:modified xsi:type="dcterms:W3CDTF">2024-08-23T20:09:13Z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2f8b2-88d4-454a-ae0a-d915e44763d2_Enabled">
    <vt:lpwstr>true</vt:lpwstr>
  </property>
  <property fmtid="{D5CDD505-2E9C-101B-9397-08002B2CF9AE}" pid="3" name="MSIP_Label_f442f8b2-88d4-454a-ae0a-d915e44763d2_SetDate">
    <vt:lpwstr>2024-08-23T20:08:45Z</vt:lpwstr>
  </property>
  <property fmtid="{D5CDD505-2E9C-101B-9397-08002B2CF9AE}" pid="4" name="MSIP_Label_f442f8b2-88d4-454a-ae0a-d915e44763d2_Method">
    <vt:lpwstr>Standard</vt:lpwstr>
  </property>
  <property fmtid="{D5CDD505-2E9C-101B-9397-08002B2CF9AE}" pid="5" name="MSIP_Label_f442f8b2-88d4-454a-ae0a-d915e44763d2_Name">
    <vt:lpwstr>defa4170-0d19-0005-0003-bc88714345d2</vt:lpwstr>
  </property>
  <property fmtid="{D5CDD505-2E9C-101B-9397-08002B2CF9AE}" pid="6" name="MSIP_Label_f442f8b2-88d4-454a-ae0a-d915e44763d2_SiteId">
    <vt:lpwstr>08e33d6b-a654-486a-80e3-20b190ae22d7</vt:lpwstr>
  </property>
  <property fmtid="{D5CDD505-2E9C-101B-9397-08002B2CF9AE}" pid="7" name="MSIP_Label_f442f8b2-88d4-454a-ae0a-d915e44763d2_ActionId">
    <vt:lpwstr>ebb48f60-6dbf-48ea-8e89-109d0a14beac</vt:lpwstr>
  </property>
  <property fmtid="{D5CDD505-2E9C-101B-9397-08002B2CF9AE}" pid="8" name="MSIP_Label_f442f8b2-88d4-454a-ae0a-d915e44763d2_ContentBits">
    <vt:lpwstr>0</vt:lpwstr>
  </property>
</Properties>
</file>